
<file path=[Content_Types].xml><?xml version="1.0" encoding="utf-8"?>
<Types xmlns="http://schemas.openxmlformats.org/package/2006/content-types">
  <Default Extension="bin" ContentType="application/vnd.openxmlformats-officedocument.oleObject"/>
  <Default Extension="jpeg" ContentType="image/jpeg"/>
  <Default Extension="rels" ContentType="application/vnd.openxmlformats-package.relationships+xml"/>
  <Default Extension="xml" ContentType="application/xml"/>
  <Default Extension="png" ContentType="image/png"/>
  <Default Extension="wmf" ContentType="image/x-wmf"/>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10" showHorizontalScroll="1" showVerticalScroll="1"/>
  </bookViews>
  <sheets>
    <sheet name="表紙" sheetId="1" state="visible" r:id="rId1"/>
    <sheet name="コンテンツ確認" sheetId="2" state="visible" r:id="rId2"/>
    <sheet name="PC表示確認" sheetId="3" state="visible" r:id="rId3"/>
    <sheet name="スマートフォン表示確認" sheetId="4" state="visible" r:id="rId4"/>
    <sheet name="リンク・ドメイン確認" sheetId="5" state="visible" r:id="rId5"/>
    <sheet name="ページアクセス確認" sheetId="6" state="visible" r:id="rId6"/>
    <sheet name="機能確認" sheetId="7" state="visible" r:id="rId7"/>
    <sheet name="障害管理票" sheetId="8" state="visible" r:id="rId8"/>
    <sheet name="障害エビデンス" sheetId="9" state="visible" r:id="rId9"/>
    <sheet name="全体進捗・統計" sheetId="10" state="visible" r:id="rId10"/>
    <sheet name="障害等級(障害重要度)" sheetId="11" state="visible" r:id="rId11"/>
  </sheets>
  <calcPr fullCalcOnLoad="1"/>
  <extLst>
    <ext xmlns:x15="http://schemas.microsoft.com/office/spreadsheetml/2010/11/main" uri="{D0CA8CA8-9F24-4464-BF8E-62219DCF47F9}"/>
  </extLst>
</workbook>
</file>

<file path=xl/sharedStrings.xml><?xml version="1.0" encoding="utf-8"?>
<sst xmlns="http://schemas.openxmlformats.org/spreadsheetml/2006/main" count="682" uniqueCount="682">
  <si>
    <t xml:space="preserve">ホームページ_テスト仕様書 兼 報告書</t>
  </si>
  <si>
    <t xml:space="preserve">対象サイト： https://www.topcloud-japan.co.jp/</t>
  </si>
  <si>
    <t>文書番号</t>
  </si>
  <si>
    <t>TEST-WEB-001</t>
  </si>
  <si>
    <t>版　　数</t>
  </si>
  <si>
    <t>1.0</t>
  </si>
  <si>
    <t>作成日</t>
  </si>
  <si>
    <t>2026年　　月　　日</t>
  </si>
  <si>
    <t>最終更新日</t>
  </si>
  <si>
    <t>2026年　6月　1日</t>
  </si>
  <si>
    <t>作成者</t>
  </si>
  <si>
    <t>高橋　俊行</t>
  </si>
  <si>
    <t>承認者</t>
  </si>
  <si>
    <t>テスト種別</t>
  </si>
  <si>
    <t>Webサイト総合テスト</t>
  </si>
  <si>
    <t>ステータス</t>
  </si>
  <si>
    <t>実施中</t>
  </si>
  <si>
    <t>対象URL</t>
  </si>
  <si>
    <t>https://www.topcloud-japan.co.jp/</t>
  </si>
  <si>
    <t>テスト環境</t>
  </si>
  <si>
    <t xml:space="preserve">Chrome / Safari </t>
  </si>
  <si>
    <t>テスト期間</t>
  </si>
  <si>
    <t xml:space="preserve">2026年5月25日 ～ 2026年5月29日</t>
  </si>
  <si>
    <t>担当者</t>
  </si>
  <si>
    <t>笠原涼仁</t>
  </si>
  <si>
    <t xml:space="preserve">■ 本テスト設計書の背景・目的</t>
  </si>
  <si>
    <t xml:space="preserve">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</si>
  <si>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xml:space="preserve">■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</si>
  <si>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</si>
  <si>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</si>
  <si>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</si>
  <si>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</si>
  <si>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</si>
  <si>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</si>
  <si>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</si>
  <si>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</si>
  <si>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</si>
  <si>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</si>
  <si>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</si>
  <si>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</si>
  <si>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</si>
  <si>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</si>
  <si>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</si>
  <si>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</si>
  <si>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</si>
  <si>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</si>
  <si>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</si>
  <si>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</si>
  <si>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</si>
  <si>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t xml:space="preserve">コンテンツ確認テスト仕様書 兼 報告書</t>
  </si>
  <si>
    <t>対象サイト：https://www.topcloud-japan.co.jp/　　テスト種別：コンテンツ（文言・情報）確認</t>
  </si>
  <si>
    <t xml:space="preserve">作成日：　2026年　5月　27日　　　
作成者：　　　　　　　　　　　実施者：笠原涼仁</t>
  </si>
  <si>
    <t xml:space="preserve">【凡例】 結果欄：○＝正常  ×＝不具合あり（障害管理票へ記録）  ―＝対象外  　　　　　対象欄：○＝テスト対象  ―＝対象外</t>
  </si>
  <si>
    <t xml:space="preserve">試験
No.</t>
  </si>
  <si>
    <t xml:space="preserve">対象
ページ</t>
  </si>
  <si>
    <t xml:space="preserve">確認
カテゴリ</t>
  </si>
  <si>
    <t>確認項目・試験内容</t>
  </si>
  <si>
    <t>期待結果・確認ポイント</t>
  </si>
  <si>
    <t>対象</t>
  </si>
  <si>
    <t>実施日</t>
  </si>
  <si>
    <t>実施者</t>
  </si>
  <si>
    <t xml:space="preserve">結果
○/×/―</t>
  </si>
  <si>
    <t xml:space="preserve">障害
No.</t>
  </si>
  <si>
    <t>備考・補足</t>
  </si>
  <si>
    <t xml:space="preserve">■ 1. 代表者・役員情報の確認（重要：過去に誤記が発生した箇所）</t>
  </si>
  <si>
    <t>1-1</t>
  </si>
  <si>
    <t xml:space="preserve">TOPページ / MESSAGEセクション</t>
  </si>
  <si>
    <t>代表者氏名</t>
  </si>
  <si>
    <t xml:space="preserve">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</si>
  <si>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</si>
  <si>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t>
  </si>
  <si>
    <t>2026年5月27日</t>
  </si>
  <si>
    <t>1-2</t>
  </si>
  <si>
    <t>代表者役職</t>
  </si>
  <si>
    <t>「代表取締役社長」「代表取締役」等の役職名が正確に表記されているか確認する。</t>
  </si>
  <si>
    <t>正式な役職名が正確に表示されている。</t>
  </si>
  <si>
    <t>1-3</t>
  </si>
  <si>
    <t>会社基本情報ページ</t>
  </si>
  <si>
    <t>会社基本情報（会社概要）ページに記載の代表者氏名が正確であるか確認する。</t>
  </si>
  <si>
    <t>TOPページと一致した正確な氏名が表示されている。</t>
  </si>
  <si>
    <t>1-4</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</si>
  <si>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</si>
  <si>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</si>
  <si>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</si>
  <si>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</si>
  <si>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xml:space="preserve">■ 2. 会社基本情報の確認</t>
  </si>
  <si>
    <t>2-1</t>
  </si>
  <si>
    <t>会社名</t>
  </si>
  <si>
    <t>会社名（日本語・英語）が正式名称で正確に表記されているか確認する。</t>
  </si>
  <si>
    <t xml:space="preserve">「株式会社TopCloud Japan」等、正式登記名称と一致している。</t>
  </si>
  <si>
    <t>2-2</t>
  </si>
  <si>
    <t>設立年月日</t>
  </si>
  <si>
    <t>会社設立日が正確に表記されているか確認する。</t>
  </si>
  <si>
    <t>法人登記の設立年月日と一致している。</t>
  </si>
  <si>
    <t>2026年5月29日</t>
  </si>
  <si>
    <t>―</t>
  </si>
  <si>
    <t>会社設立日が記載されていない</t>
  </si>
  <si>
    <t>2-3</t>
  </si>
  <si>
    <t>住所・所在地</t>
  </si>
  <si>
    <t>本社所在地（郵便番号・都道府県・市区町村・番地）が正確に表記されているか確認する。</t>
  </si>
  <si>
    <t>現在の登録住所と一致している。</t>
  </si>
  <si>
    <t>2-4</t>
  </si>
  <si>
    <t>電話番号・FAX</t>
  </si>
  <si>
    <t>電話番号・FAX番号が正確に表記されているか確認する。</t>
  </si>
  <si>
    <t>ハイフン区切り等、形式も含め正確に表示されている。</t>
  </si>
  <si>
    <t>2-5</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</si>
  <si>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</si>
  <si>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</si>
  <si>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</si>
  <si>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</si>
  <si>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</si>
  <si>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</si>
  <si>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</si>
  <si>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</si>
  <si>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全ページ</t>
  </si>
  <si>
    <t>会社情報統一</t>
  </si>
  <si>
    <t>TOPページ・BUSINESSセクション等、会社基本情報ページ以外に記載の会社情報が基本情報ページと統一されているか確認する。</t>
  </si>
  <si>
    <t>サイト内の会社情報は統一されており矛盾がない。</t>
  </si>
  <si>
    <t xml:space="preserve">■ 3. 各ページのテキストコンテンツ確認</t>
  </si>
  <si>
    <t>3-1</t>
  </si>
  <si>
    <t>TOPページ</t>
  </si>
  <si>
    <t>キャッチコピー</t>
  </si>
  <si>
    <t>TOPページのメインキャッチコピーに誤字・脱字がないか確認する。</t>
  </si>
  <si>
    <t xml:space="preserve">「IT Partner of the Future.」等のキャッチコピーが正確に表示されている。</t>
  </si>
  <si>
    <t>3-2</t>
  </si>
  <si>
    <t xml:space="preserve">TOPページ / BUSINESSセクション</t>
  </si>
  <si>
    <t>サービス説明</t>
  </si>
  <si>
    <t>受託開発・SES・オフショア・ITソリューション等の各サービス説明文に誤字・脱字・不正確な記述がないか確認する。</t>
  </si>
  <si>
    <t>各サービスの説明文が正確かつ最新の内容で表示されている。</t>
  </si>
  <si>
    <t>3-3</t>
  </si>
  <si>
    <t>サービス説明（英語）</t>
  </si>
  <si>
    <t>英語表記がある場合、スペルミス・文法誤りがないか確認する。</t>
  </si>
  <si>
    <t>英文に誤りがなく、日本語の内容と整合している。</t>
  </si>
  <si>
    <t>3-4</t>
  </si>
  <si>
    <t>代表メッセージ本文</t>
  </si>
  <si>
    <t>代表メッセージ本文に誤字・脱字・不自然な改行がないか確認する。</t>
  </si>
  <si>
    <t>文章が自然で誤りがなく、意図通りに表示されている。</t>
  </si>
  <si>
    <t>3-5</t>
  </si>
  <si>
    <t xml:space="preserve">TOPページ / BENEFITSセクション</t>
  </si>
  <si>
    <t>福利厚生情報</t>
  </si>
  <si>
    <t>福利厚生の各項目（社会保険・社員寮・リモートワーク等）が正確に記載されているか確認する。</t>
  </si>
  <si>
    <t>記載内容が実際の制度と一致しており、誤りがない。</t>
  </si>
  <si>
    <t>3-6</t>
  </si>
  <si>
    <t xml:space="preserve">TOPページ / MEMBERSセクション</t>
  </si>
  <si>
    <t>社員メッセージ</t>
  </si>
  <si>
    <t>社員紹介・メッセージ文に誤字・脱字がなく、氏名（イニシャル）表記が正確か確認する。</t>
  </si>
  <si>
    <t>各社員のコメントが正確に表示されている。</t>
  </si>
  <si>
    <t>3-7</t>
  </si>
  <si>
    <t>RECRUITページ</t>
  </si>
  <si>
    <t>採用情報</t>
  </si>
  <si>
    <t>採用情報（職種・応募資格・勤務地・給与等）の記載が正確・最新であるか確認する。</t>
  </si>
  <si>
    <t>採用情報が実態と一致しており、最新の内容で表示されている。</t>
  </si>
  <si>
    <t>×</t>
  </si>
  <si>
    <t>BUG-001</t>
  </si>
  <si>
    <t xml:space="preserve">住所表記に揺れ
採用情報でのコピーペーストが禁止されており、住所検索時に応募者の使い勝手が悪い</t>
  </si>
  <si>
    <t>3-8</t>
  </si>
  <si>
    <t>お問い合わせページ</t>
  </si>
  <si>
    <t>問い合わせ情報</t>
  </si>
  <si>
    <t>問い合わせ先（メールアドレス・電話番号等）の記載が正確であるか確認する。</t>
  </si>
  <si>
    <t>問い合わせ先情報が正確で、実際に機能するアドレス・番号である。</t>
  </si>
  <si>
    <t>3-9</t>
  </si>
  <si>
    <t xml:space="preserve">全ページ / フッター</t>
  </si>
  <si>
    <t>フッター情報</t>
  </si>
  <si>
    <t xml:space="preserve">フッターのコピーライト表記（年度・会社名）・各種リンクが正確か確認する。
例：Copyright © 2026 TopCloud Japan Co., Ltd.</t>
  </si>
  <si>
    <t>コピーライトの年度・会社名が正確で最新である。</t>
  </si>
  <si>
    <t>3-10</t>
  </si>
  <si>
    <t>プライバシーポリシー</t>
  </si>
  <si>
    <t>プライバシーポリシーの内容が最新の法令・実態に則しているか確認する。</t>
  </si>
  <si>
    <t>最新の個人情報保護法に基づく内容で表示されている。</t>
  </si>
  <si>
    <t xml:space="preserve">■ 4. 画像・メディアコンテンツ確認</t>
  </si>
  <si>
    <t>4-1</t>
  </si>
  <si>
    <t>画像表示</t>
  </si>
  <si>
    <t>全ページの画像（写真・アイコン・ロゴ等）が正常に表示されているか確認する。（404エラー・×マーク等の表示なし）</t>
  </si>
  <si>
    <t>全ての画像が正常に表示されている。</t>
  </si>
  <si>
    <t>4-2</t>
  </si>
  <si>
    <t>画像ALT属性</t>
  </si>
  <si>
    <t>全画像にALT属性（代替テキスト）が適切に設定されているか確認する。（アクセシビリティ対応）</t>
  </si>
  <si>
    <t>画像のALT属性が設定され、内容を適切に説明するテキストがある。</t>
  </si>
  <si>
    <t>2026/06/01</t>
  </si>
  <si>
    <t>BUG-002</t>
  </si>
  <si>
    <t xml:space="preserve">【不具合】採用情報ページ（/recruit-2/）の「ABOUT US」セクション右側のオフィス打合せ画像（4c2361def12abd6c955d0966e423aecb-scaled.jpg）にalt属性が設定されていません（空欄）。</t>
  </si>
  <si>
    <t>4-3</t>
  </si>
  <si>
    <t>社員写真</t>
  </si>
  <si>
    <t xml:space="preserve">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</si>
  <si>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</si>
  <si>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</si>
  <si>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</si>
  <si>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</si>
  <si>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</si>
  <si>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</si>
  <si>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 xml:space="preserve">TOPページ / ABOUTセクション</t>
  </si>
  <si>
    <t>オフィス写真</t>
  </si>
  <si>
    <t>オフィス・ミーティング等のイメージ写真が適切に表示されているか確認する。</t>
  </si>
  <si>
    <t>適切な画像が正常に表示されている。</t>
  </si>
  <si>
    <t xml:space="preserve">PC表示確認テスト仕様書 兼 報告書</t>
  </si>
  <si>
    <t xml:space="preserve">対象サイト：https://www.topcloud-japan.co.jp/　　確認ブラウザ：Chrome / Edge / Firefox / Safari(Mac)</t>
  </si>
  <si>
    <t xml:space="preserve">作成日：　　　　年　月　日　　　
作成者：　　　　　　　　　　　実施者：笠原涼仁</t>
  </si>
  <si>
    <t>Chrome</t>
  </si>
  <si>
    <t>Edge</t>
  </si>
  <si>
    <t>Firefox</t>
  </si>
  <si>
    <t xml:space="preserve">Safari
(Mac)</t>
  </si>
  <si>
    <t>備考</t>
  </si>
  <si>
    <t xml:space="preserve">■ 1. 全体レイアウト・デザイン確認</t>
  </si>
  <si>
    <t>ヘッダー</t>
  </si>
  <si>
    <t>ヘッダー（ロゴ・ナビゲーションメニュー）が正常にレイアウトされているか確認する。文字・画像の重なり・はみ出しがないこと。</t>
  </si>
  <si>
    <t>ヘッダーが意図通りのレイアウトで表示されている。</t>
  </si>
  <si>
    <t>ファーストビュー</t>
  </si>
  <si>
    <t>ページ読み込み時のファーストビュー（ヒーロー画像・キャッチコピー）が正常に表示されているか確認する。</t>
  </si>
  <si>
    <t>背景画像・テキストが重なりなく正常に表示されている。</t>
  </si>
  <si>
    <t>各セクション</t>
  </si>
  <si>
    <t>BUSINESS・ABOUT・MESSAGE・BENEFITS・MEMBERS・RECRUITの各セクションが順番通り、正しいレイアウトで表示されるか確認する。</t>
  </si>
  <si>
    <t>全セクションが意図通りの順序・デザインで表示されている。</t>
  </si>
  <si>
    <t>フッター</t>
  </si>
  <si>
    <t>フッターが正常にレイアウトされ、コピーライト・リンク等が正しく配置されているか確認する。</t>
  </si>
  <si>
    <t>フッターが意図通りのレイアウトで表示されている。</t>
  </si>
  <si>
    <t>1-5</t>
  </si>
  <si>
    <t>余白・間隔</t>
  </si>
  <si>
    <t>各要素間の余白・パディング・マージンが崩れていないか確認する。要素同士が重なっていないこと。</t>
  </si>
  <si>
    <t>各要素が適切な間隔で整然と配置されている。</t>
  </si>
  <si>
    <t xml:space="preserve">■ 2. 画像・テキストの配置ずれ確認（重要：過去に表示ずれが発生した箇所）</t>
  </si>
  <si>
    <t>写真とテキスト</t>
  </si>
  <si>
    <t xml:space="preserve">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</si>
  <si>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</si>
  <si>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</si>
  <si>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</si>
  <si>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</si>
  <si>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</si>
  <si>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</si>
  <si>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</si>
  <si>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アイコン・テキスト配置</t>
  </si>
  <si>
    <t>福利厚生のアイコン・見出し・説明文の配置が崩れていないか確認する。</t>
  </si>
  <si>
    <t>アイコンと説明文が整然と配置されており、ずれがない。</t>
  </si>
  <si>
    <t>テキスト折り返し</t>
  </si>
  <si>
    <t>長いテキストが適切に折り返されているか確認する。テキストがコンテナをはみ出していないこと。</t>
  </si>
  <si>
    <t>テキストが適切に折り返され、コンテナ内に収まっている。</t>
  </si>
  <si>
    <t xml:space="preserve">■ 3. 各ページの表示確認</t>
  </si>
  <si>
    <t>ページ表示</t>
  </si>
  <si>
    <t xml:space="preserve">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</si>
  <si>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</si>
  <si>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採用情報ページが正常に表示されるか確認する。各求人情報が正しく配置されているか確認する。</t>
  </si>
  <si>
    <t>採用情報ページが正常に表示されている。</t>
  </si>
  <si>
    <t>お問い合わせページが正常に表示されるか確認する。フォーム要素が正しく配置されているか確認する。</t>
  </si>
  <si>
    <t>お問い合わせページが正常に表示され、フォームが利用可能な状態である。</t>
  </si>
  <si>
    <t>プライバシーポリシーページ</t>
  </si>
  <si>
    <t>プライバシーポリシーページが正常に表示されるか確認する。</t>
  </si>
  <si>
    <t>プライバシーポリシーページが正常に表示されている。</t>
  </si>
  <si>
    <t xml:space="preserve">■ 4. ナビゲーション・メニューの表示確認</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</si>
  <si>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</si>
  <si>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</si>
  <si>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</si>
  <si>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ホバーエフェクト</t>
  </si>
  <si>
    <t>メニュー項目にカーソルを合わせた際のホバーエフェクト（色変化・下線等）が正常に動作するか確認する。</t>
  </si>
  <si>
    <t>ホバー時に適切なビジュアルフィードバックが表示される。</t>
  </si>
  <si>
    <t>ドロップダウン</t>
  </si>
  <si>
    <t>ドロップダウンメニューがある場合、正常に開閉・表示されるか確認する。</t>
  </si>
  <si>
    <t>ドロップダウンが正常に動作し、メニュー項目が重なりなく表示される。</t>
  </si>
  <si>
    <t>ドロップダウンメニューが見当たらない。</t>
  </si>
  <si>
    <t xml:space="preserve">スマートフォン・タブレット表示確認テスト仕様書 兼 報告書</t>
  </si>
  <si>
    <t>対象サイト：https://www.topcloud-japan.co.jp/　　テスト種別：レスポンシブデザイン・モバイル表示確認</t>
  </si>
  <si>
    <t xml:space="preserve">iPhone
Safari</t>
  </si>
  <si>
    <t xml:space="preserve">Android
Chrome</t>
  </si>
  <si>
    <t xml:space="preserve">タブレット
(iPad)</t>
  </si>
  <si>
    <t xml:space="preserve">【重要な注意事項】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</si>
  <si>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xml:space="preserve">■ 1. レスポンシブデザイン基本確認（重要：過去にスマホ表示不備が発生）</t>
  </si>
  <si>
    <t>全体レイアウト</t>
  </si>
  <si>
    <t xml:space="preserve">スマートフォン画面幅（375px・390px・414px等）で各ページが正常に表示されるか確認する。
【重点確認】画面幅に収まっているか・横スクロールが発生していないか、最上部に不要な白余白（45px）が発生していないか。</t>
  </si>
  <si>
    <t>横スクロールなしでページ全体が表示される。全コンテンツが画面幅内に収まっており、最上部に不要な白余白（45px）が発生しないこと。</t>
  </si>
  <si>
    <t>BUG-008</t>
  </si>
  <si>
    <t>お問い合わせページのスマートフォン表示時に右側にはみ出し横スクロールが発生する。</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</si>
  <si>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</si>
  <si>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</si>
  <si>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</si>
  <si>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</si>
  <si>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</si>
  <si>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</si>
  <si>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</si>
  <si>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</si>
  <si>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BUG-005</t>
  </si>
  <si>
    <t>個人情報保護方針の文字コンテナが極端に狭く、レイアウトに違和感がある</t>
  </si>
  <si>
    <t>タッチ操作</t>
  </si>
  <si>
    <t>リンク・ボタン等のタッチターゲットが適切なサイズ（最小44×44px推奨）であるか確認する。タップしやすいか確認する。</t>
  </si>
  <si>
    <t>全てのリンク・ボタンが余裕を持ってタップできる。</t>
  </si>
  <si>
    <t xml:space="preserve">■ 2. 各セクションのスマートフォン表示確認</t>
  </si>
  <si>
    <t>代表者写真とテキスト</t>
  </si>
  <si>
    <t xml:space="preserve">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</si>
  <si>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</si>
  <si>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</si>
  <si>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</si>
  <si>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</si>
  <si>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</si>
  <si>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</si>
  <si>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</si>
  <si>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</si>
  <si>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</si>
  <si>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</si>
  <si>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</si>
  <si>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 xml:space="preserve">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</si>
  <si>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</si>
  <si>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 xml:space="preserve">■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</si>
  <si>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</si>
  <si>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</si>
  <si>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</si>
  <si>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</si>
  <si>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</si>
  <si>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</si>
  <si>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</si>
  <si>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</si>
  <si>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</si>
  <si>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xml:space="preserve">■ 4. タブレット表示確認（768px〜1024px）</t>
  </si>
  <si>
    <t>全体レイアウト（タブレット）</t>
  </si>
  <si>
    <t xml:space="preserve">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</si>
  <si>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</si>
  <si>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BUG-006</t>
  </si>
  <si>
    <t>ナビゲーション（タブレット）</t>
  </si>
  <si>
    <t>タブレットおよび中間画面幅（769px〜960px）でのナビゲーションメニュー（ハンバーガーメニュー）が正常に表示・動作するか確認する。</t>
  </si>
  <si>
    <t>ナビゲーションメニュー（ハンバーガーメニューボタン等）が正しい位置（左上等）にレイアウトされ、当たり判定（クリック領域）がボタン範囲内に限定されていること。</t>
  </si>
  <si>
    <t>コンテンツ配置（タブレット）</t>
  </si>
  <si>
    <t>タブレット画面でのコンテンツの段組み・グリッドレイアウトが適切か確認する。</t>
  </si>
  <si>
    <t>タブレット画面でコンテンツが適切なカラム数で表示されている。</t>
  </si>
  <si>
    <t xml:space="preserve">リンク・ドメイン確認テスト仕様書 兼 報告書</t>
  </si>
  <si>
    <t>対象サイト：https://www.topcloud-japan.co.jp/　　テスト種別：リンク動作・旧ドメイン残存確認</t>
  </si>
  <si>
    <t>備考・発見URL等</t>
  </si>
  <si>
    <t xml:space="preserve">【重要な注意事項】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</si>
  <si>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xml:space="preserve">■ 1. 旧ドメイン(.com)残存確認（重要：ファイル内の旧ドメイン記述の除去確認）</t>
  </si>
  <si>
    <t>ソースコード確認</t>
  </si>
  <si>
    <t xml:space="preserve">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</si>
  <si>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</si>
  <si>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</si>
  <si>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 xml:space="preserve">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</si>
  <si>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</si>
  <si>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</si>
  <si>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 xml:space="preserve">JavaScriptファイル内に旧ドメイン参照が残存していないか確認する。
【確認方法】デベロッパーツール→ソース→JSファイルを検索</t>
  </si>
  <si>
    <t>JSファイル内に旧ドメインの記述が存在しない。</t>
  </si>
  <si>
    <t>画像URLの確認</t>
  </si>
  <si>
    <t xml:space="preserve">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</si>
  <si>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</si>
  <si>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</si>
  <si>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</si>
  <si>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</si>
  <si>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</si>
  <si>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</si>
  <si>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</si>
  <si>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 xml:space="preserve">sitemap.xmlのURLがすべて新ドメインを使用しているか確認する。
URL: https://www.topcloud-japan.co.jp/sitemap.xml</t>
  </si>
  <si>
    <t>sitemap.xml内の全URLが新ドメインを使用している。</t>
  </si>
  <si>
    <t>1-7</t>
  </si>
  <si>
    <t>robots.txt</t>
  </si>
  <si>
    <t>robots.txt確認</t>
  </si>
  <si>
    <t xml:space="preserve">robots.txtにドメイン記述がある場合、新ドメインを指定しているか確認する。
URL: https://www.topcloud-japan.co.jp/robots.txt</t>
  </si>
  <si>
    <t>robots.txt内のドメイン記述が新ドメインを使用している。</t>
  </si>
  <si>
    <t xml:space="preserve">■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</si>
  <si>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</si>
  <si>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</si>
  <si>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</si>
  <si>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</si>
  <si>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</si>
  <si>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</si>
  <si>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</si>
  <si>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 xml:space="preserve">「お問い合わせ」「採用情報を見る」等のCTA（Call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</si>
  <si>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</si>
  <si>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</si>
  <si>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</si>
  <si>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</si>
  <si>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</si>
  <si>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</si>
  <si>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</si>
  <si>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xml:space="preserve">■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</si>
  <si>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</si>
  <si>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</si>
  <si>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</si>
  <si>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サイト内にSNS公式アカウントへのリンクが存在しないため対象外。</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</si>
  <si>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</si>
  <si>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</si>
  <si>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</si>
  <si>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</si>
  <si>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</si>
  <si>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</si>
  <si>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xml:space="preserve">■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</si>
  <si>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</si>
  <si>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</si>
  <si>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</si>
  <si>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</si>
  <si>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 xml:space="preserve">HTTPでアクセスした場合にHTTPSに自動リダイレクトされるか確認する。
URL: http://www.topcloud-japan.co.jp/ でアクセス</t>
  </si>
  <si>
    <t>HTTPアクセスが自動的にHTTPSにリダイレクトされる。</t>
  </si>
  <si>
    <t xml:space="preserve">混在コンテンツ（Mixed Content）</t>
  </si>
  <si>
    <t xml:space="preserve">HTTPSページ内にHTTPリソース（画像・CSS・JS等）が混在していないか確認する。
【確認方法】デベロッパーツール→コンソール でMixed Contentの警告を確認</t>
  </si>
  <si>
    <t xml:space="preserve">Mixed Contentの警告が表示されない。全リソースがHTTPSで配信されている。</t>
  </si>
  <si>
    <t xml:space="preserve">ページアクセス確認テスト仕様書 兼 報告書</t>
  </si>
  <si>
    <t>対象サイト：https://www.topcloud-japan.co.jp/　　テスト種別：全ページアクセス確認・ステータスコード確認</t>
  </si>
  <si>
    <t xml:space="preserve">作成日：　　2026年 6月1日　　　
作成者：　　　　　　　　　　　実施者：笠原涼仁</t>
  </si>
  <si>
    <t xml:space="preserve">対象ページ / URL</t>
  </si>
  <si>
    <t xml:space="preserve">キャッシュ
クリア</t>
  </si>
  <si>
    <t xml:space="preserve">HTTPステータス
（200/404等）</t>
  </si>
  <si>
    <t xml:space="preserve">【重要な注意事項】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</si>
  <si>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xml:space="preserve">■ 1. 各ページのHTTPステータス確認</t>
  </si>
  <si>
    <t xml:space="preserve">https://www.topcloud-japan.co.jp/
（TOPページ）</t>
  </si>
  <si>
    <t>TOPページが正常に表示されるか確認する。HTTPステータスが200であることを確認する。</t>
  </si>
  <si>
    <t>HTTPステータス200。TOPページが正常に表示される。</t>
  </si>
  <si>
    <t>必要</t>
  </si>
  <si>
    <t>200</t>
  </si>
  <si>
    <t>会社基本情報ページ（URLは実際のページで確認）</t>
  </si>
  <si>
    <t xml:space="preserve">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</si>
  <si>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</si>
  <si>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 xml:space="preserve">採用情報ページ
https://www.topcloud-japan.co.jp/recruit/ 等</t>
  </si>
  <si>
    <t>採用情報ページが正常に表示されるか確認する。</t>
  </si>
  <si>
    <t>HTTPステータス200。採用情報ページが正常に表示される。</t>
  </si>
  <si>
    <t xml:space="preserve">お問い合わせページ
https://www.topcloud-japan.co.jp/contact/ 等</t>
  </si>
  <si>
    <t>お問い合わせページが正常に表示されるか確認する。</t>
  </si>
  <si>
    <t>HTTPステータス200。お問い合わせページが正常に表示される。</t>
  </si>
  <si>
    <t xml:space="preserve">プライバシーポリシーページ
https://www.topcloud-japan.co.jp/privacy-policy/ 等</t>
  </si>
  <si>
    <t>HTTPステータス200。プライバシーポリシーページが正常に表示される。</t>
  </si>
  <si>
    <t xml:space="preserve">■ 2. エラーページ確認</t>
  </si>
  <si>
    <t xml:space="preserve">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</si>
  <si>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</si>
  <si>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</si>
  <si>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</si>
  <si>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404</t>
  </si>
  <si>
    <t>旧ドメイン(.com)からのリダイレクト確認</t>
  </si>
  <si>
    <t xml:space="preserve">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</si>
  <si>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</si>
  <si>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BUG-007</t>
  </si>
  <si>
    <t>リダイレクトが開始されない。</t>
  </si>
  <si>
    <t xml:space="preserve">■ 3. キャッシュ・パフォーマンス確認</t>
  </si>
  <si>
    <t>全ページ（強制リロード）</t>
  </si>
  <si>
    <t xml:space="preserve">強制リロード（Ctrl+Shift+R または Cmd+Shift+R）後に全ページが正常に表示されるか確認する。</t>
  </si>
  <si>
    <t>強制リロード後も全ページが正常に表示される。</t>
  </si>
  <si>
    <t>全ページ（シークレットモード）</t>
  </si>
  <si>
    <t xml:space="preserve">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</si>
  <si>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</si>
  <si>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</si>
  <si>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 xml:space="preserve">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</si>
  <si>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</si>
  <si>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</si>
  <si>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 xml:space="preserve">各ページの表示速度をデベロッパーツール→パフォーマンスタブで確認する。
FCP（First Contentful Paint）が3秒以内であることを確認する。</t>
  </si>
  <si>
    <t>FCP（最初のコンテンツ表示）が3秒以内。LCP（最大コンテンツ表示）が4秒以内。</t>
  </si>
  <si>
    <t xml:space="preserve">■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</si>
  <si>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</si>
  <si>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</si>
  <si>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</si>
  <si>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 xml:space="preserve">全ページ（meta description）</t>
  </si>
  <si>
    <t xml:space="preserve">各ページのmeta descriptionが適切に設定されているか確認する。</t>
  </si>
  <si>
    <t xml:space="preserve">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</si>
  <si>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</si>
  <si>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</si>
  <si>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</si>
  <si>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 xml:space="preserve">機能確認テスト仕様書 兼 報告書</t>
  </si>
  <si>
    <t>対象サイト：https://www.topcloud-japan.co.jp/　　テスト種別：サイト機能・インタラクション確認</t>
  </si>
  <si>
    <t xml:space="preserve">作成日：　　　　年　月　日　　
作成者：　　　　　　　　　　　実施者：笠原涼仁</t>
  </si>
  <si>
    <t>対象ページ</t>
  </si>
  <si>
    <t xml:space="preserve">■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</si>
  <si>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</si>
  <si>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</si>
  <si>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</si>
  <si>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2026/06/03</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</si>
  <si>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</si>
  <si>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</si>
  <si>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</si>
  <si>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</si>
  <si>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</si>
  <si>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</si>
  <si>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BUG-004</t>
  </si>
  <si>
    <t xml:space="preserve">形式不正のメールアドレス（aaa等）を入力して送信すると送信はブロックされるが、エラー警告が英語で「Please enter an email address.」となり不適切。</t>
  </si>
  <si>
    <t>正常送信</t>
  </si>
  <si>
    <t xml:space="preserve">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</si>
  <si>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</si>
  <si>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</si>
  <si>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</si>
  <si>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</si>
  <si>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</si>
  <si>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</si>
  <si>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</si>
  <si>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 xml:space="preserve">■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</si>
  <si>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</si>
  <si>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</si>
  <si>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</si>
  <si>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</si>
  <si>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</si>
  <si>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</si>
  <si>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</si>
  <si>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</si>
  <si>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</si>
  <si>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 xml:space="preserve">【テスト対象外】スクロール時に #masthead は position: absolute のままで固定されず、上部に消える。モバイル時はメニューボタンのみが固定される仕様。</t>
  </si>
  <si>
    <t>ページ内アニメーション</t>
  </si>
  <si>
    <t>スクロールに連動したアニメーション効果（フェードイン・スライドイン等）が正常に動作するか確認する。</t>
  </si>
  <si>
    <t>アニメーションが正常に動作し、表示が崩れない。</t>
  </si>
  <si>
    <t xml:space="preserve">【テスト対象外】スクロールに連動した wow/animate 等のアニメーション効果を施した要素は検出されない仕様であることを確認。</t>
  </si>
  <si>
    <t xml:space="preserve">■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</si>
  <si>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</si>
  <si>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</si>
  <si>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</si>
  <si>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</si>
  <si>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</si>
  <si>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</si>
  <si>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xml:space="preserve">■ 4. SNS・外部連携確認</t>
  </si>
  <si>
    <t>SNS共有ボタン</t>
  </si>
  <si>
    <t xml:space="preserve">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</si>
  <si>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</si>
  <si>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 xml:space="preserve">【テスト対象外】サイト内に SNS 共有ボタンやシェアリンクは実装されていない仕様であることを確認。</t>
  </si>
  <si>
    <t xml:space="preserve">Google Maps等の外部埋め込み</t>
  </si>
  <si>
    <t xml:space="preserve">地図（Google Maps等）が埋め込まれている場合、正常に表示・操作できるか確認する。</t>
  </si>
  <si>
    <t>地図が正常に表示・操作できる。</t>
  </si>
  <si>
    <t xml:space="preserve">■ 5. 印刷・その他確認</t>
  </si>
  <si>
    <t>印刷プレビュー</t>
  </si>
  <si>
    <t xml:space="preserve">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</si>
  <si>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</si>
  <si>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ブラウザズーム（拡大・縮小）</t>
  </si>
  <si>
    <t>ブラウザのズーム機能（125%・150%・75%等）でページを表示した際にレイアウトが崩れないか確認する。</t>
  </si>
  <si>
    <t>ズーム変更時もレイアウトが大きく崩れない。テキストが重ならない。</t>
  </si>
  <si>
    <t>JavaScriptオフ時の表示</t>
  </si>
  <si>
    <t>JavaScriptを無効にした場合のページ表示を確認する（基本的なコンテンツが表示されること）。</t>
  </si>
  <si>
    <t>JavaScriptオフでも基本的なコンテンツとナビゲーションが表示される。</t>
  </si>
  <si>
    <t>BUG-003</t>
  </si>
  <si>
    <t xml:space="preserve">JavaScriptを無効化してアクセスすると、&lt;body&gt; 内のテキスト情報がすべて消失（0文字）して画面が真っ白になり、一切の閲覧が不可になる。</t>
  </si>
  <si>
    <t>障害管理票（バグ管理票）</t>
  </si>
  <si>
    <t>対象サイト：https://www.topcloud-japan.co.jp/　　テスト管理No.：TEST-WEB-001</t>
  </si>
  <si>
    <t xml:space="preserve">【優先度】高＝当日対応　中＝3営業日以内　低＝次回リリースまで　　【ステータス】未着手 / 対応中 / 修正完了 / 確認済クローズ / 保留</t>
  </si>
  <si>
    <t>発見日</t>
  </si>
  <si>
    <t>発見者</t>
  </si>
  <si>
    <t xml:space="preserve">関連
試験No.</t>
  </si>
  <si>
    <t>障害の種別</t>
  </si>
  <si>
    <t>障害内容・再現手順</t>
  </si>
  <si>
    <t>期待動作</t>
  </si>
  <si>
    <t>実際の動作</t>
  </si>
  <si>
    <t xml:space="preserve">スクリーン
ショットNo.</t>
  </si>
  <si>
    <t xml:space="preserve">優先度
高/中/低</t>
  </si>
  <si>
    <t>対応担当者</t>
  </si>
  <si>
    <t>修正予定日</t>
  </si>
  <si>
    <t>修正完了日</t>
  </si>
  <si>
    <t>再テスト日</t>
  </si>
  <si>
    <t xml:space="preserve">再テスト
結果○/×</t>
  </si>
  <si>
    <t xml:space="preserve">最終
ステータス</t>
  </si>
  <si>
    <t>採用情報ページ（/recruit-2/）および各職種詳細ページ（システム開発を除く4職種）</t>
  </si>
  <si>
    <t>コンテンツ誤記</t>
  </si>
  <si>
    <t xml:space="preserve">採用情報の各職種求人ページにおいて、住所表記の揺れが発生している。また、テキストのコピーペーストが禁止されており、応募者が住所をコピーして地図検索等を行うことができない。
再現手順：
1. 採用情報の各職種（AIエンジニア等）のページにアクセスする。
2. ページ下部の「勤務地」項目に記載されている住所を確認する。
3. 住所テキストのドラッグ選択およびコピーを試行する。</t>
  </si>
  <si>
    <t xml:space="preserve">勤務地住所がフッター（東京都品川区西五反田8-8-16 高砂ビル 503A）と統一された表記（すべてハイフン表記）になり、かつテキストがコピー＆ペースト可能であること。</t>
  </si>
  <si>
    <t xml:space="preserve">①AI、Python、PM/PL、Javaの4職種で番地が「8丁目8-16」と漢字混じりになっている（フッターおよびシステム開発職種は「8-8-16」）。
②求人ページ上でCSS等のテキスト選択禁止制御（user-select: noneなど）が適用されており、住所テキストのドラッグ選択やコピーができない。</t>
  </si>
  <si>
    <t>SS-001-1〜4</t>
  </si>
  <si>
    <t>中</t>
  </si>
  <si>
    <t>未着手</t>
  </si>
  <si>
    <t>住所表記の揺れとアクセシビリティ（コピー禁止）の不具合</t>
  </si>
  <si>
    <t>採用情報ページ（/recruit-2/）</t>
  </si>
  <si>
    <t>コンテンツ不足</t>
  </si>
  <si>
    <t xml:space="preserve">採用情報ページの「ABOUT US」セクション右側にあるオフィス打合せ中の画像にalt属性が設定されておらず、スクリーンリーダー等のアクセシビリティに対応していない。
再現手順：
1. 採用情報ページ（/recruit-2/）にアクセスする。
2. 「ABOUT US」セクションにあるオフィス打合せ画像（4c2361def12abd6c955d0966e423aecb-scaled.jpg）のHTMLソースコードを確認する。</t>
  </si>
  <si>
    <t>&lt;img&gt;タグに、画像の内容を適切に説明する代替テキスト（例：alt="ミーティングを行う社員"等）が設定されていること。</t>
  </si>
  <si>
    <t xml:space="preserve">alt="" と空の属性が設定されている（または属性自体が存在しない）。</t>
  </si>
  <si>
    <t>SS-002</t>
  </si>
  <si>
    <t>低</t>
  </si>
  <si>
    <t>アクセシビリティ対応漏れ</t>
  </si>
  <si>
    <t>5-3</t>
  </si>
  <si>
    <t>機能・表示不具合（致命的）</t>
  </si>
  <si>
    <t xml:space="preserve">JavaScriptを無効化した状態でアクセスすると、ページのHTMLタイトルはロードされるが、&lt;body&gt; 内のコンテンツ（テキスト情報）がすべて消失し、画面が完全に真っ白になって閲覧不可となる。
再現手順：
1. ブラウザの設定でJavaScriptを無効（オフ）にする。
2. TOPページ等にアクセスする。
3. 画面が真っ白になり、情報が一切表示されないことを確認する。</t>
  </si>
  <si>
    <t>JavaScriptが無効化されていても、基本的なHTMLコンテンツ（テキスト情報や画像、ナビゲーション）がロードされ、表示・閲覧が可能であること（SEOおよびアクセシビリティ担保のため）。</t>
  </si>
  <si>
    <t xml:space="preserve">JavaScript無効時、&lt;body&gt; の表示要素が一切ロードされず、コンテンツ長が0バイトとなり真っ白な画面が表示される。</t>
  </si>
  <si>
    <t>SS-003</t>
  </si>
  <si>
    <t>高</t>
  </si>
  <si>
    <t>文言不具合</t>
  </si>
  <si>
    <t xml:space="preserve">お問い合わせフォームの「メールアドレス」入力欄に、不正な形式のメールアドレス（例：aaa や test@）を入力して送信ボタンをクリックした際、日本語ではなく、英語で「Please enter an email address.」という不適切な文言のエラーメッセージが表示される。
再現手順：
1. お問い合わせページ（/contact/）にアクセスする。
2. 個人情報同意チェックボックスにチェックを入れる。
3. 「メールアドレス」欄に 'test@' と入力し、他の必須項目を埋めて送信ボタンをクリックする。
4. メールアドレス入力欄の下に表示されるエラーメッセージを確認する。</t>
  </si>
  <si>
    <t>メールアドレスの形式が正しくない場合、日本語で「メールアドレスの形式が正しくありません」等の適切な警告メッセージが表示されること。</t>
  </si>
  <si>
    <t xml:space="preserve">形式エラーであるにもかかわらず、未入力と同じ英語の「Please enter an email address.」という無関係で多言語の不一致なメッセージが表示されてしまう。</t>
  </si>
  <si>
    <t>SS-004</t>
  </si>
  <si>
    <t>個人情報保護方針ページ</t>
  </si>
  <si>
    <t>デザイン崩れ（表示崩れ）</t>
  </si>
  <si>
    <t xml:space="preserve">スマートフォン表示時（幅375px等）において、個人情報保護方針ページ（/privacy/）の本文部分の文字コンテナが極端に狭くなり、テキストが極端に縦長になってしまい、非常に読みづらい状態になっている。
再現手順：
1. スマートフォンサイズ（幅375px）で個人情報保護方針ページにアクセスする。
2. 少し下にスクロールし、本文テキスト部分の表示幅を確認する。</t>
  </si>
  <si>
    <t>スマートフォン表示時に文字コンテナの幅が適切に確保され、本文テキストが読みやすいレイアウトで表示されること。</t>
  </si>
  <si>
    <t>画面幅をスマートフォンサイズ（375px〜414px等）にした際、個人情報保護方針のテキストを囲む白いコンテナ（カード領域）の左右に巨大な余白（padding/margin）が適用されたままになっており、テキスト表示エリアが極端に細くなってテキストが縦1列のように崩れて表示される。</t>
  </si>
  <si>
    <t>SS-005</t>
  </si>
  <si>
    <t>小</t>
  </si>
  <si>
    <t>スマートフォン表示でのテキスト視認性の著しい低下</t>
  </si>
  <si>
    <t>TOPページ（タブレット表示時）</t>
  </si>
  <si>
    <t xml:space="preserve">タブレット画面幅（768px）において、TOPページのヘッダー領域に巨大な白い空白（余白）が発生し、ロゴの配置などのレイアウトが崩れてしまう。
再現手順：
1. ブラウザでTOPページを開き、画面幅を768pxに設定する。
2. ヘッダー領域の右側に不自然な白余白が発生し、レイアウトが崩れていることを確認する。</t>
  </si>
  <si>
    <t>タブレット画面幅（768px）において、ヘッダー領域が画面幅いっぱいに表示され、白余白が発生しないこと。</t>
  </si>
  <si>
    <t>画面幅を768px（iPad等）にした際、ヘッダー背景のに巨大な白い空白（余白）が発生し、ヘッダー要素が画面幅いっぱいに広がらず、デザインが著しく崩れる。</t>
  </si>
  <si>
    <t>SS-006</t>
  </si>
  <si>
    <t>タブレット縦表示時のブレイクポイントにおけるデザイン崩れ</t>
  </si>
  <si>
    <t>旧ドメイン（topcloud-japan.com）</t>
  </si>
  <si>
    <t>機能不具合（リダイレクト未設定）</t>
  </si>
  <si>
    <t xml:space="preserve">旧ドメイン（topcloud-japan.com）から新ドメイン（topcloud-japan.co.jp）への301リダイレクトが設定されておらず、旧ドメインのままでWebサイトが表示されてしまう。
再現手順：
1. ブラウザで http://topcloud-japan.com または http://www.topcloud-japan.com にアクセスする。
2. 新ドメインである .co.jp にリダイレクトされず、旧ドメインのURLのまま表示されることを確認する。</t>
  </si>
  <si>
    <t>旧ドメイン（topcloud-japan.com）にアクセスした際、自動的かつ恒久的に新ドメインの対応するURL（https://www.topcloud-japan.co.jp/）へリダイレクトされること。</t>
  </si>
  <si>
    <t>旧ドメイン（topcloud-japan.com）にアクセスしても新ドメインへの転送が発生せず、そのまま旧ドメインのURLでページが表示される。</t>
  </si>
  <si>
    <t>SS-007</t>
  </si>
  <si>
    <t>新旧ドメイン切り替え時のSEO・アクセス転送対応漏れ</t>
  </si>
  <si>
    <t>TOPページ以外のすべてのページ</t>
  </si>
  <si>
    <t>デザイン崩れ（横スクロール発生）</t>
  </si>
  <si>
    <t xml:space="preserve">スマートフォン表示時（幅375px等）において、お問い合わせページ（/contact/）で画面右側に約10pxのはみ出しが発生し、横スクロール（左右の揺れ）が発生している。
再現手順：
1. スマートフォンサイズ（幅375px）でお問い合わせページにアクセスする。
2. 画面を左右にドラッグし、横スクロールが発生することを確認する。</t>
  </si>
  <si>
    <t>スマートフォン表示時にコンテンツが画面幅内に収まり、右側にはみ出したり横スクロールが発生したりしないこと。</t>
  </si>
  <si>
    <t>スマートフォンサイズ（375px等）でお問い合わせページを表示すると、フォームのインプット要素等の横幅が画面幅を超えて右側にはみ出し、不要な横スクロールバー（左右のガタつき）が発生する。</t>
  </si>
  <si>
    <t>SS-008</t>
  </si>
  <si>
    <t>スマートフォン表示時におけるフォーム要素の幅設定の不具合</t>
  </si>
  <si>
    <t>障害No.</t>
  </si>
  <si>
    <t>関連試験No.</t>
  </si>
  <si>
    <t>スクリーンショットNo.</t>
  </si>
  <si>
    <t xml:space="preserve">対象ページ (URL)</t>
  </si>
  <si>
    <t>画面内の場所</t>
  </si>
  <si>
    <t>期態動作</t>
  </si>
  <si>
    <t>エビデンス画像</t>
  </si>
  <si>
    <t>(基準値)</t>
  </si>
  <si>
    <t>SS-001-Ref</t>
  </si>
  <si>
    <t xml:space="preserve">TOPページ フッター部分</t>
  </si>
  <si>
    <t xml:space="preserve">東京都品川区西五反田8-8-16
高砂ビル 503A
(すべてハイフン表記)</t>
  </si>
  <si>
    <t>SS-001-1</t>
  </si>
  <si>
    <t>https://www.topcloud-japan.co.jp/job-ai/</t>
  </si>
  <si>
    <t xml:space="preserve">AIエンジニア求人ページ
「勤務地」項目</t>
  </si>
  <si>
    <t>同上</t>
  </si>
  <si>
    <t xml:space="preserve">東京都品川区西五反田8-8-16
高砂ビル 503A
(フッターと統一された表記)</t>
  </si>
  <si>
    <t>SS-001-2</t>
  </si>
  <si>
    <t>https://www.topcloud-japan.co.jp/job-python/</t>
  </si>
  <si>
    <t xml:space="preserve">Pythonエンジニア求人ページ
「勤務地」項目</t>
  </si>
  <si>
    <t>SS-001-3</t>
  </si>
  <si>
    <t>https://www.topcloud-japan.co.jp/job-pm-pl/</t>
  </si>
  <si>
    <t xml:space="preserve">PM/PL求人ページ
「勤務地」項目</t>
  </si>
  <si>
    <t>SS-001-4</t>
  </si>
  <si>
    <t>https://www.topcloud-japan.co.jp/job-java/</t>
  </si>
  <si>
    <t xml:space="preserve">Javaエンジニア求人ページ
「勤務地」項目</t>
  </si>
  <si>
    <t>https://www.topcloud-japan.co.jp/recruit-2/</t>
  </si>
  <si>
    <t xml:space="preserve">「ABOUT US」セクション
右側オフィス打合せ画像</t>
  </si>
  <si>
    <t>&lt;img&gt;タグに適切な代替テキスト（alt属性値）が設定されていること（例：alt="ミーティングを行う社員"等）</t>
  </si>
  <si>
    <t>&lt;body&gt;要素全体</t>
  </si>
  <si>
    <t>JavaScriptが無効化されていても、基本的なHTMLコンテンツ（テキスト情報等）がロードされ、表示・閲覧が可能であること。</t>
  </si>
  <si>
    <t>https://www.topcloud-japan.co.jp/contact/</t>
  </si>
  <si>
    <t xml:space="preserve">お問い合わせフォーム メールアドレス入力欄</t>
  </si>
  <si>
    <t>メールアドレスの形式が正しくない場合、日本語で適切な警告メッセージが表示されること。</t>
  </si>
  <si>
    <t>https://www.topcloud-japan.co.jp/privacy/</t>
  </si>
  <si>
    <t>個人情報保護方針本文テキスト領域</t>
  </si>
  <si>
    <t>TOPページヘッダー領域（画面幅768px表示時）</t>
  </si>
  <si>
    <t>http://topcloud-japan.com</t>
  </si>
  <si>
    <t>サーバー通信/リダイレクト</t>
  </si>
  <si>
    <t>お問い合わせフォーム全体（スマートフォン表示時）</t>
  </si>
  <si>
    <t xml:space="preserve">ホームページリニューアル テスト全体進捗・統計</t>
  </si>
  <si>
    <t>対象シート名</t>
  </si>
  <si>
    <t>総ケース数</t>
  </si>
  <si>
    <t>実施済数</t>
  </si>
  <si>
    <t>未実施数</t>
  </si>
  <si>
    <t>進捗率</t>
  </si>
  <si>
    <t xml:space="preserve">正常 (○)</t>
  </si>
  <si>
    <t xml:space="preserve">不具合 (×)</t>
  </si>
  <si>
    <t xml:space="preserve">対象外 (―)</t>
  </si>
  <si>
    <t>総合計</t>
  </si>
  <si>
    <t>現在の検出バグ（障害）件数</t>
  </si>
  <si>
    <t>テスト実施ステータス</t>
  </si>
  <si>
    <t>全テスト完了</t>
  </si>
  <si>
    <t>テスト完了予定日</t>
  </si>
  <si>
    <t>テスト完了日</t>
  </si>
  <si>
    <r>
      <rPr>
        <b/>
        <sz val="14"/>
        <rFont val="Noto Sans CJK SC"/>
      </rPr>
      <t>障害等級</t>
    </r>
    <r>
      <rPr>
        <b/>
        <sz val="14"/>
        <rFont val="Yu Gothic"/>
      </rPr>
      <t>(</t>
    </r>
    <r>
      <rPr>
        <b/>
        <sz val="14"/>
        <rFont val="Noto Sans CJK SC"/>
      </rPr>
      <t>障害重要度</t>
    </r>
    <r>
      <rPr>
        <b/>
        <sz val="14"/>
        <rFont val="Yu Gothic"/>
      </rPr>
      <t>)</t>
    </r>
    <r>
      <rPr>
        <b/>
        <sz val="14"/>
        <rFont val="Noto Sans CJK SC"/>
      </rPr>
      <t>の例</t>
    </r>
  </si>
  <si>
    <t>等級</t>
  </si>
  <si>
    <r>
      <rPr>
        <b/>
        <sz val="11"/>
        <rFont val="Noto Sans CJK SC"/>
      </rPr>
      <t>名称</t>
    </r>
    <r>
      <rPr>
        <b/>
        <sz val="11"/>
        <rFont val="Yu Gothic"/>
      </rPr>
      <t>(</t>
    </r>
    <r>
      <rPr>
        <b/>
        <sz val="11"/>
        <rFont val="Noto Sans CJK SC"/>
      </rPr>
      <t>日本語</t>
    </r>
    <r>
      <rPr>
        <b/>
        <sz val="11"/>
        <rFont val="Yu Gothic"/>
      </rPr>
      <t>)</t>
    </r>
  </si>
  <si>
    <t>説明</t>
  </si>
  <si>
    <t>例</t>
  </si>
  <si>
    <t>リリース可否</t>
  </si>
  <si>
    <t>A1</t>
  </si>
  <si>
    <r>
      <rPr>
        <sz val="11"/>
        <rFont val="Noto Sans CJK SC"/>
      </rPr>
      <t>致命的障害</t>
    </r>
    <r>
      <rPr>
        <sz val="11"/>
        <rFont val="Yu Gothic"/>
      </rPr>
      <t>(</t>
    </r>
    <r>
      <rPr>
        <sz val="11"/>
        <rFont val="Noto Sans CJK SC"/>
      </rPr>
      <t>重大障害</t>
    </r>
    <r>
      <rPr>
        <sz val="11"/>
        <rFont val="Yu Gothic"/>
      </rPr>
      <t>)</t>
    </r>
  </si>
  <si>
    <t>システムが継続利用不可、業務停止、データ損失</t>
  </si>
  <si>
    <t>ログイン不可、注文が保存できない、インターフェース全面障害、データ消失、システムダウン</t>
  </si>
  <si>
    <t xml:space="preserve">✕ 絶対禁止</t>
  </si>
  <si>
    <t>A2</t>
  </si>
  <si>
    <r>
      <rPr>
        <sz val="11"/>
        <rFont val="Noto Sans CJK SC"/>
      </rPr>
      <t>高優先度障害</t>
    </r>
    <r>
      <rPr>
        <sz val="11"/>
        <rFont val="Yu Gothic"/>
      </rPr>
      <t>(</t>
    </r>
    <r>
      <rPr>
        <sz val="11"/>
        <rFont val="Noto Sans CJK SC"/>
      </rPr>
      <t>重要障害</t>
    </r>
    <r>
      <rPr>
        <sz val="11"/>
        <rFont val="Yu Gothic"/>
      </rPr>
      <t>)</t>
    </r>
  </si>
  <si>
    <t>主要機能が異常だが、暫定回避策あり</t>
  </si>
  <si>
    <t>調達フローが審査不可、一部ユーザーが操作不可、一括処理の失敗</t>
  </si>
  <si>
    <t xml:space="preserve">✕ 通常禁止</t>
  </si>
  <si>
    <t>B1</t>
  </si>
  <si>
    <r>
      <rPr>
        <sz val="11"/>
        <rFont val="Noto Sans CJK SC"/>
      </rPr>
      <t>一般障害</t>
    </r>
    <r>
      <rPr>
        <sz val="11"/>
        <rFont val="Yu Gothic"/>
      </rPr>
      <t>(</t>
    </r>
    <r>
      <rPr>
        <sz val="11"/>
        <rFont val="Noto Sans CJK SC"/>
      </rPr>
      <t>機能障害</t>
    </r>
    <r>
      <rPr>
        <sz val="11"/>
        <rFont val="Yu Gothic"/>
      </rPr>
      <t>)</t>
    </r>
  </si>
  <si>
    <t>一部機能が異常だが、全体業務に影響なし</t>
  </si>
  <si>
    <r>
      <rPr>
        <sz val="11"/>
        <rFont val="Noto Sans CJK SC"/>
      </rPr>
      <t>検索条件が無効、エクスポート書式エラー、計算結果の異常</t>
    </r>
    <r>
      <rPr>
        <sz val="11"/>
        <rFont val="Yu Gothic"/>
      </rPr>
      <t>(</t>
    </r>
    <r>
      <rPr>
        <sz val="11"/>
        <rFont val="Noto Sans CJK SC"/>
      </rPr>
      <t>局所的</t>
    </r>
    <r>
      <rPr>
        <sz val="11"/>
        <rFont val="Yu Gothic"/>
      </rPr>
      <t>)</t>
    </r>
  </si>
  <si>
    <t xml:space="preserve">△ 状況による</t>
  </si>
  <si>
    <t>B2</t>
  </si>
  <si>
    <r>
      <rPr>
        <sz val="11"/>
        <rFont val="Noto Sans CJK SC"/>
      </rPr>
      <t>軽微障害</t>
    </r>
    <r>
      <rPr>
        <sz val="11"/>
        <rFont val="Yu Gothic"/>
      </rPr>
      <t>(</t>
    </r>
    <r>
      <rPr>
        <sz val="11"/>
        <rFont val="Noto Sans CJK SC"/>
      </rPr>
      <t>軽微障害</t>
    </r>
    <r>
      <rPr>
        <sz val="11"/>
        <rFont val="Yu Gothic"/>
      </rPr>
      <t>)</t>
    </r>
  </si>
  <si>
    <t>業務継続可能、代替操作あり</t>
  </si>
  <si>
    <t>ボタン位置のずれ、メッセージ表示の誤り、重複クリック問題</t>
  </si>
  <si>
    <t xml:space="preserve">○ 協議の上</t>
  </si>
  <si>
    <t>C1</t>
  </si>
  <si>
    <r>
      <rPr>
        <sz val="11"/>
        <rFont val="Noto Sans CJK SC"/>
      </rPr>
      <t>表示障害</t>
    </r>
    <r>
      <rPr>
        <sz val="11"/>
        <rFont val="Yu Gothic"/>
      </rPr>
      <t>(</t>
    </r>
    <r>
      <rPr>
        <sz val="11"/>
        <rFont val="Noto Sans CJK SC"/>
      </rPr>
      <t>画面・美観問題</t>
    </r>
    <r>
      <rPr>
        <sz val="11"/>
        <rFont val="Yu Gothic"/>
      </rPr>
      <t>)</t>
    </r>
  </si>
  <si>
    <r>
      <rPr>
        <sz val="11"/>
        <rFont val="Yu Gothic"/>
      </rPr>
      <t>UI</t>
    </r>
    <r>
      <rPr>
        <sz val="11"/>
        <rFont val="Noto Sans CJK SC"/>
      </rPr>
      <t>、文字、スタイルの問題</t>
    </r>
  </si>
  <si>
    <t>誤字、間隔の異常、色の誤り、アイコン位置のずれ</t>
  </si>
  <si>
    <t xml:space="preserve">○ 通常許可</t>
  </si>
  <si>
    <t>C2</t>
  </si>
  <si>
    <r>
      <rPr>
        <sz val="11"/>
        <rFont val="Noto Sans CJK SC"/>
      </rPr>
      <t>改善要望</t>
    </r>
    <r>
      <rPr>
        <sz val="11"/>
        <rFont val="Yu Gothic"/>
      </rPr>
      <t>(</t>
    </r>
    <r>
      <rPr>
        <sz val="11"/>
        <rFont val="Noto Sans CJK SC"/>
      </rPr>
      <t>改善事項</t>
    </r>
    <r>
      <rPr>
        <sz val="11"/>
        <rFont val="Yu Gothic"/>
      </rPr>
      <t>)</t>
    </r>
  </si>
  <si>
    <t>バグではなく、最適化提案</t>
  </si>
  <si>
    <t>ショートカット追加、画面の美観向上、クリック回数の削減</t>
  </si>
  <si>
    <t xml:space="preserve">○ リリース後対応</t>
  </si>
  <si>
    <t>D</t>
  </si>
  <si>
    <t>相談・仕様確認</t>
  </si>
  <si>
    <t>要件理解の問題で、欠陥ではない</t>
  </si>
  <si>
    <t>実装と設計書が不一致、要確認</t>
  </si>
  <si>
    <t xml:space="preserve">○ バグに計上しない</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</si>
</sst>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4" formatCode="yyyy/mm/dd"/>
    <numFmt numFmtId="165" formatCode="0.0%"/>
  </numFmts>
  <fonts count="29">
    <font>
      <sz val="11.000000"/>
      <color theme="1"/>
      <name val="Calibri"/>
      <scheme val="minor"/>
    </font>
    <font>
      <sz val="11.000000"/>
      <name val="Calibri"/>
      <scheme val="minor"/>
    </font>
    <font>
      <b/>
      <sz val="20.000000"/>
      <name val="游ゴシック"/>
    </font>
    <font>
      <b/>
      <sz val="11.000000"/>
      <name val="游ゴシック"/>
    </font>
    <font>
      <b/>
      <sz val="9.000000"/>
      <name val="游ゴシック"/>
    </font>
    <font>
      <sz val="9.000000"/>
      <name val="游ゴシック"/>
    </font>
    <font>
      <b/>
      <sz val="10.000000"/>
      <color indexed="65"/>
      <name val="游ゴシック"/>
    </font>
    <font>
      <b/>
      <sz val="14.000000"/>
      <name val="游ゴシック"/>
    </font>
    <font>
      <sz val="8.000000"/>
      <color rgb="FF595959"/>
      <name val="游ゴシック"/>
    </font>
    <font>
      <sz val="10.000000"/>
      <color theme="1"/>
      <name val="Calibri"/>
      <scheme val="minor"/>
    </font>
    <font>
      <b/>
      <sz val="9.000000"/>
      <color indexed="65"/>
      <name val="游ゴシック"/>
    </font>
    <font>
      <b/>
      <sz val="9.000000"/>
      <color rgb="FF1F4E79"/>
      <name val="游ゴシック"/>
    </font>
    <font>
      <sz val="8.000000"/>
      <name val="游ゴシック"/>
    </font>
    <font>
      <u/>
      <sz val="11.000000"/>
      <color theme="10"/>
      <name val="Calibri"/>
    </font>
    <font>
      <b/>
      <sz val="8.000000"/>
      <color rgb="FF7B0000"/>
      <name val="游ゴシック"/>
    </font>
    <font>
      <b/>
      <sz val="9.000000"/>
      <color rgb="FF4A235A"/>
      <name val="游ゴシック"/>
    </font>
    <font>
      <sz val="11.000000"/>
      <name val="游ゴシック"/>
    </font>
    <font>
      <b/>
      <sz val="9.000000"/>
      <color rgb="FF7B0000"/>
      <name val="游ゴシック"/>
    </font>
    <font>
      <sz val="10.000000"/>
      <name val="游ゴシック"/>
    </font>
    <font>
      <b/>
      <sz val="8.000000"/>
      <color indexed="65"/>
      <name val="游ゴシック"/>
    </font>
    <font>
      <b/>
      <sz val="11.000000"/>
      <color indexed="65"/>
      <name val="游ゴシック"/>
    </font>
    <font>
      <b/>
      <sz val="16.000000"/>
      <color rgb="FF1F497D"/>
      <name val="游ゴシック"/>
    </font>
    <font>
      <b/>
      <sz val="10.000000"/>
      <name val="游ゴシック"/>
    </font>
    <font>
      <b/>
      <sz val="11.000000"/>
      <color indexed="2"/>
      <name val="游ゴシック"/>
    </font>
    <font>
      <sz val="11.000000"/>
      <color theme="1"/>
      <name val="Calibri"/>
    </font>
    <font>
      <b/>
      <sz val="14.000000"/>
      <name val="Noto Sans CJK SC"/>
    </font>
    <font>
      <b/>
      <sz val="11.000000"/>
      <name val="Noto Sans CJK SC"/>
    </font>
    <font>
      <sz val="11.000000"/>
      <name val="Yu Gothic"/>
    </font>
    <font>
      <sz val="11.000000"/>
      <name val="Noto Sans CJK SC"/>
    </font>
  </fonts>
  <fills count="23">
    <fill>
      <patternFill patternType="none"/>
    </fill>
    <fill>
      <patternFill patternType="gray125"/>
    </fill>
    <fill>
      <patternFill patternType="solid">
        <fgColor rgb="FFBDD7EE"/>
      </patternFill>
    </fill>
    <fill>
      <patternFill patternType="solid">
        <fgColor rgb="FFF2F7FB"/>
      </patternFill>
    </fill>
    <fill>
      <patternFill patternType="solid">
        <fgColor rgb="FF2E75B6"/>
      </patternFill>
    </fill>
    <fill>
      <patternFill patternType="solid">
        <fgColor rgb="FFEBF3FB"/>
      </patternFill>
    </fill>
    <fill>
      <patternFill patternType="solid">
        <fgColor rgb="FFDEEAF1"/>
      </patternFill>
    </fill>
    <fill>
      <patternFill patternType="solid">
        <fgColor rgb="FFF2F2F2"/>
      </patternFill>
    </fill>
    <fill>
      <patternFill patternType="solid">
        <fgColor rgb="FFFCE4D6"/>
      </patternFill>
    </fill>
    <fill>
      <patternFill patternType="solid">
        <fgColor rgb="FFFFF2CC"/>
      </patternFill>
    </fill>
    <fill>
      <patternFill patternType="solid">
        <fgColor rgb="FF375623"/>
      </patternFill>
    </fill>
    <fill>
      <patternFill patternType="solid">
        <fgColor rgb="FFEBF1DE"/>
      </patternFill>
    </fill>
    <fill>
      <patternFill patternType="solid">
        <fgColor rgb="FF7030A0"/>
      </patternFill>
    </fill>
    <fill>
      <patternFill patternType="solid">
        <fgColor rgb="FFDDD0EA"/>
      </patternFill>
    </fill>
    <fill>
      <patternFill patternType="solid">
        <fgColor rgb="FFF3E8FF"/>
      </patternFill>
    </fill>
    <fill>
      <patternFill patternType="solid">
        <fgColor rgb="FFD0E4F0"/>
      </patternFill>
    </fill>
    <fill>
      <patternFill patternType="solid">
        <fgColor rgb="FFC00000"/>
      </patternFill>
    </fill>
    <fill>
      <patternFill patternType="solid">
        <fgColor indexed="65"/>
      </patternFill>
    </fill>
    <fill>
      <patternFill patternType="solid">
        <fgColor rgb="FF1F497D"/>
      </patternFill>
    </fill>
    <fill>
      <patternFill patternType="solid">
        <fgColor rgb="FF1F497D"/>
        <bgColor rgb="FF1F497D"/>
      </patternFill>
    </fill>
    <fill>
      <patternFill patternType="solid">
        <fgColor rgb="FFD9E1F2"/>
        <bgColor rgb="FFD9E1F2"/>
      </patternFill>
    </fill>
    <fill>
      <patternFill patternType="solid">
        <fgColor rgb="FFF2F2F2"/>
        <bgColor rgb="FFF2F2F2"/>
      </patternFill>
    </fill>
    <fill>
      <patternFill patternType="solid">
        <fgColor rgb="FFD9D9D9"/>
        <bgColor indexed="22"/>
      </patternFill>
    </fill>
  </fills>
  <borders count="23">
    <border>
      <left style="none"/>
      <right style="none"/>
      <top style="none"/>
      <bottom style="none"/>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auto="1"/>
      </left>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thin">
        <color rgb="FFD3D3D3"/>
      </left>
      <right style="thin">
        <color rgb="FFD3D3D3"/>
      </right>
      <top style="thin">
        <color rgb="FFD3D3D3"/>
      </top>
      <bottom style="none"/>
      <diagonal style="none"/>
    </border>
    <border>
      <left style="thin">
        <color theme="0" tint="-0.249977111117893"/>
      </left>
      <right style="thin">
        <color theme="0" tint="-0.249977111117893"/>
      </right>
      <top style="thin">
        <color theme="0" tint="-0.249977111117893"/>
      </top>
      <bottom style="thin">
        <color theme="0" tint="-0.249977111117893"/>
      </bottom>
      <diagonal style="none"/>
    </border>
    <border>
      <left style="thin">
        <color theme="0" tint="-0.249977111117893"/>
      </left>
      <right style="thin">
        <color theme="0" tint="-0.249977111117893"/>
      </right>
      <top style="thin">
        <color theme="0" tint="-0.249977111117893"/>
      </top>
      <bottom style="thick">
        <color auto="1"/>
      </bottom>
      <diagonal style="none"/>
    </border>
    <border>
      <left style="thin">
        <color theme="0" tint="-0.249977111117893"/>
      </left>
      <right style="thin">
        <color theme="0" tint="-0.249977111117893"/>
      </right>
      <top style="none"/>
      <bottom style="thin">
        <color theme="0" tint="-0.249977111117893"/>
      </bottom>
      <diagonal style="none"/>
    </border>
    <border>
      <left style="thin">
        <color rgb="FFD3D3D3"/>
      </left>
      <right style="thin">
        <color rgb="FFD3D3D3"/>
      </right>
      <top style="none"/>
      <bottom style="thin">
        <color rgb="FFD3D3D3"/>
      </bottom>
      <diagonal style="none"/>
    </border>
    <border>
      <left style="thin">
        <color rgb="FFD3D3D3"/>
      </left>
      <right style="thin">
        <color rgb="FFD3D3D3"/>
      </right>
      <top style="thin">
        <color rgb="FFD3D3D3"/>
      </top>
      <bottom style="thin">
        <color rgb="FFD3D3D3"/>
      </bottom>
      <diagonal style="none"/>
    </border>
    <border>
      <left style="thin">
        <color rgb="FFD9D9D9"/>
      </left>
      <right style="thin">
        <color rgb="FFD9D9D9"/>
      </right>
      <top style="thin">
        <color rgb="FFD9D9D9"/>
      </top>
      <bottom style="thin">
        <color rgb="FFD9D9D9"/>
      </bottom>
      <diagonal style="none"/>
    </border>
    <border>
      <left style="thin">
        <color rgb="FFD9D9D9"/>
      </left>
      <right style="thin">
        <color rgb="FFD9D9D9"/>
      </right>
      <top style="thin">
        <color rgb="FFD9D9D9"/>
      </top>
      <bottom style="double">
        <color rgb="FF1F497D"/>
      </bottom>
      <diagonal style="none"/>
    </border>
  </borders>
  <cellStyleXfs count="1">
    <xf fontId="0" fillId="0" borderId="0" numFmtId="0" applyNumberFormat="1" applyFont="1" applyFill="1" applyBorder="1"/>
  </cellStyleXfs>
  <cellXfs count="109">
    <xf fontId="0" fillId="0" borderId="0" numFmtId="0" xfId="0" quotePrefix="0" pivotButton="0"/>
    <xf fontId="0" fillId="0" borderId="0" numFmtId="0" xfId="0" quotePrefix="0" pivotButton="0"/>
    <xf fontId="1" fillId="0" borderId="0" numFmtId="0" xfId="0" applyFont="1" quotePrefix="0" pivotButton="0"/>
    <xf fontId="2" fillId="0" borderId="0" numFmtId="0" xfId="0" applyFont="1" applyAlignment="1" quotePrefix="0" pivotButton="0">
      <alignment horizontal="center" vertical="center" wrapText="1"/>
    </xf>
    <xf fontId="3" fillId="0" borderId="0" numFmtId="0" xfId="0" applyFont="1" applyAlignment="1" quotePrefix="0" pivotButton="0">
      <alignment horizontal="center" vertical="center" wrapText="1"/>
    </xf>
    <xf fontId="4" fillId="2" borderId="1" numFmtId="0" xfId="0" applyFont="1" applyFill="1" applyBorder="1" applyAlignment="1" quotePrefix="0" pivotButton="0">
      <alignment horizontal="center" vertical="center" wrapText="1"/>
    </xf>
    <xf fontId="5" fillId="3" borderId="1" numFmtId="0" xfId="0" applyFont="1" applyFill="1" applyBorder="1" applyAlignment="1" quotePrefix="0" pivotButton="0">
      <alignment horizontal="left" vertical="center" wrapText="1"/>
    </xf>
    <xf fontId="0" fillId="0" borderId="2" numFmtId="0" xfId="0" applyBorder="1" quotePrefix="0" pivotButton="0"/>
    <xf fontId="6" fillId="4" borderId="3" numFmtId="0" xfId="0" applyFont="1" applyFill="1" applyBorder="1" applyAlignment="1" quotePrefix="0" pivotButton="0">
      <alignment horizontal="left" vertical="center" wrapText="1"/>
    </xf>
    <xf fontId="0" fillId="0" borderId="4" numFmtId="0" xfId="0" applyBorder="1" quotePrefix="0" pivotButton="0"/>
    <xf fontId="0" fillId="0" borderId="5" numFmtId="0" xfId="0" applyBorder="1" quotePrefix="0" pivotButton="0"/>
    <xf fontId="5" fillId="5" borderId="1" numFmtId="0" xfId="0" applyFont="1" applyFill="1" applyBorder="1" applyAlignment="1" quotePrefix="0" pivotButton="0">
      <alignment horizontal="left" vertical="top" wrapText="1"/>
    </xf>
    <xf fontId="0" fillId="0" borderId="6" numFmtId="0" xfId="0" applyBorder="1" quotePrefix="0" pivotButton="0"/>
    <xf fontId="0" fillId="0" borderId="7" numFmtId="0" xfId="0" applyBorder="1" quotePrefix="0" pivotButton="0"/>
    <xf fontId="0" fillId="0" borderId="8" numFmtId="0" xfId="0" applyBorder="1" quotePrefix="0" pivotButton="0"/>
    <xf fontId="0" fillId="0" borderId="9" numFmtId="0" xfId="0" applyBorder="1" quotePrefix="0" pivotButton="0"/>
    <xf fontId="0" fillId="0" borderId="10" numFmtId="0" xfId="0" applyBorder="1" quotePrefix="0" pivotButton="0"/>
    <xf fontId="6" fillId="4" borderId="11" numFmtId="0" xfId="0" applyFont="1" applyFill="1" applyBorder="1" applyAlignment="1" quotePrefix="0" pivotButton="0">
      <alignment horizontal="left" vertical="center" wrapText="1"/>
    </xf>
    <xf fontId="4" fillId="6" borderId="1" numFmtId="0" xfId="0" applyFont="1" applyFill="1" applyBorder="1" applyAlignment="1" quotePrefix="0" pivotButton="0">
      <alignment horizontal="center" vertical="center" wrapText="1"/>
    </xf>
    <xf fontId="4" fillId="6" borderId="1" numFmtId="0" xfId="0" applyFont="1" applyFill="1" applyBorder="1" applyAlignment="1" quotePrefix="0" pivotButton="0">
      <alignment horizontal="left" vertical="center" wrapText="1"/>
    </xf>
    <xf fontId="0" fillId="0" borderId="12" numFmtId="0" xfId="0" applyBorder="1" quotePrefix="0" pivotButton="0"/>
    <xf fontId="7" fillId="0" borderId="0" numFmtId="0" xfId="0" applyFont="1" applyAlignment="1" quotePrefix="0" pivotButton="0">
      <alignment horizontal="center" vertical="center" wrapText="1"/>
    </xf>
    <xf fontId="5" fillId="0" borderId="0" numFmtId="0" xfId="0" applyFont="1" applyAlignment="1" quotePrefix="0" pivotButton="0">
      <alignment horizontal="left" vertical="center" wrapText="1"/>
    </xf>
    <xf fontId="8" fillId="7" borderId="0" numFmtId="0" xfId="0" applyFont="1" applyFill="1" applyAlignment="1" quotePrefix="0" pivotButton="0">
      <alignment horizontal="left" vertical="center"/>
    </xf>
    <xf fontId="9" fillId="0" borderId="0" numFmtId="0" xfId="0" applyFont="1" quotePrefix="0" pivotButton="0"/>
    <xf fontId="6" fillId="4" borderId="1" numFmtId="0" xfId="0" applyFont="1" applyFill="1" applyBorder="1" applyAlignment="1" quotePrefix="0" pivotButton="0">
      <alignment horizontal="center" vertical="center" wrapText="1"/>
    </xf>
    <xf fontId="10" fillId="4" borderId="1" numFmtId="0" xfId="0" applyFont="1" applyFill="1" applyBorder="1" applyAlignment="1" quotePrefix="0" pivotButton="0">
      <alignment horizontal="center" vertical="center" wrapText="1"/>
    </xf>
    <xf fontId="11" fillId="8" borderId="1" numFmtId="0" xfId="0" applyFont="1" applyFill="1" applyBorder="1" applyAlignment="1" quotePrefix="0" pivotButton="0">
      <alignment horizontal="left" vertical="center" wrapText="1"/>
    </xf>
    <xf fontId="12" fillId="9" borderId="1" numFmtId="0" xfId="0" applyFont="1" applyFill="1" applyBorder="1" applyAlignment="1" quotePrefix="0" pivotButton="0">
      <alignment horizontal="center" vertical="center" wrapText="1"/>
    </xf>
    <xf fontId="12" fillId="0" borderId="1" numFmtId="0" xfId="0" applyFont="1" applyBorder="1" applyAlignment="1" quotePrefix="0" pivotButton="0">
      <alignment horizontal="left" vertical="center" wrapText="1"/>
    </xf>
    <xf fontId="12" fillId="9" borderId="13" numFmtId="0" xfId="0" applyFont="1" applyFill="1" applyBorder="1" applyAlignment="1" quotePrefix="0" pivotButton="0">
      <alignment horizontal="center" vertical="center" wrapText="1"/>
    </xf>
    <xf fontId="12" fillId="0" borderId="14" numFmtId="0" xfId="0" applyFont="1" applyBorder="1" applyAlignment="1" quotePrefix="0" pivotButton="0">
      <alignment horizontal="center" vertical="center" wrapText="1"/>
    </xf>
    <xf fontId="12" fillId="9" borderId="2" numFmtId="0" xfId="0" applyFont="1" applyFill="1" applyBorder="1" applyAlignment="1" quotePrefix="0" pivotButton="0">
      <alignment horizontal="center" vertical="center" wrapText="1"/>
    </xf>
    <xf fontId="12" fillId="0" borderId="1" numFmtId="0" xfId="0" applyFont="1" applyBorder="1" applyAlignment="1" quotePrefix="0" pivotButton="0">
      <alignment horizontal="center" vertical="center" wrapText="1"/>
    </xf>
    <xf fontId="12" fillId="9" borderId="0" numFmtId="0" xfId="0" applyFont="1" applyFill="1" applyAlignment="1" quotePrefix="0" pivotButton="0">
      <alignment horizontal="center" vertical="center" wrapText="1"/>
    </xf>
    <xf fontId="11" fillId="6" borderId="1" numFmtId="0" xfId="0" applyFont="1" applyFill="1" applyBorder="1" applyAlignment="1" quotePrefix="0" pivotButton="0">
      <alignment horizontal="left" vertical="center" wrapText="1"/>
    </xf>
    <xf fontId="12" fillId="0" borderId="13" numFmtId="0" xfId="0" applyFont="1" applyBorder="1" applyAlignment="1" quotePrefix="0" pivotButton="0">
      <alignment horizontal="center" vertical="center" wrapText="1"/>
    </xf>
    <xf fontId="12" fillId="0" borderId="2" numFmtId="0" xfId="0" applyFont="1" applyBorder="1" applyAlignment="1" quotePrefix="0" pivotButton="0">
      <alignment horizontal="center" vertical="center" wrapText="1"/>
    </xf>
    <xf fontId="13" fillId="0" borderId="2" numFmtId="0" xfId="0" applyFont="1" applyBorder="1" applyAlignment="1" quotePrefix="0" pivotButton="0">
      <alignment horizontal="center" vertical="center" wrapText="1"/>
    </xf>
    <xf fontId="6" fillId="10" borderId="1" numFmtId="0" xfId="0" applyFont="1" applyFill="1" applyBorder="1" applyAlignment="1" quotePrefix="0" pivotButton="0">
      <alignment horizontal="center" vertical="center" wrapText="1"/>
    </xf>
    <xf fontId="12" fillId="11" borderId="1" numFmtId="0" xfId="0" applyFont="1" applyFill="1" applyBorder="1" applyAlignment="1" quotePrefix="0" pivotButton="0">
      <alignment horizontal="center" vertical="center" wrapText="1"/>
    </xf>
    <xf fontId="12" fillId="11" borderId="0" numFmtId="0" xfId="0" applyFont="1" applyFill="1" applyAlignment="1" quotePrefix="0" pivotButton="0">
      <alignment horizontal="center" vertical="center" wrapText="1"/>
    </xf>
    <xf fontId="12" fillId="0" borderId="0" numFmtId="0" xfId="0" applyFont="1" applyAlignment="1" quotePrefix="0" pivotButton="0">
      <alignment horizontal="center" vertical="center" wrapText="1"/>
    </xf>
    <xf fontId="6" fillId="12" borderId="1" numFmtId="0" xfId="0" applyFont="1" applyFill="1" applyBorder="1" applyAlignment="1" quotePrefix="0" pivotButton="0">
      <alignment horizontal="center" vertical="center" wrapText="1"/>
    </xf>
    <xf fontId="14" fillId="8" borderId="1" numFmtId="0" xfId="0" applyFont="1" applyFill="1" applyBorder="1" applyAlignment="1" quotePrefix="0" pivotButton="0">
      <alignment horizontal="left" vertical="center" wrapText="1"/>
    </xf>
    <xf fontId="15" fillId="13" borderId="1" numFmtId="0" xfId="0" applyFont="1" applyFill="1" applyBorder="1" applyAlignment="1" quotePrefix="0" pivotButton="0">
      <alignment horizontal="left" vertical="center" wrapText="1"/>
    </xf>
    <xf fontId="12" fillId="14" borderId="1" numFmtId="0" xfId="0" applyFont="1" applyFill="1" applyBorder="1" applyAlignment="1" quotePrefix="0" pivotButton="0">
      <alignment horizontal="center" vertical="center" wrapText="1"/>
    </xf>
    <xf fontId="12" fillId="0" borderId="1" numFmtId="164" xfId="0" applyNumberFormat="1" applyFont="1" applyBorder="1" applyAlignment="1" quotePrefix="0" pivotButton="0">
      <alignment horizontal="center" vertical="center" wrapText="1"/>
    </xf>
    <xf fontId="16" fillId="0" borderId="1" numFmtId="0" xfId="0" applyFont="1" applyBorder="1" applyAlignment="1" quotePrefix="0" pivotButton="0">
      <alignment horizontal="center" vertical="center" wrapText="1"/>
    </xf>
    <xf fontId="13" fillId="0" borderId="1" numFmtId="0" xfId="0" applyFont="1" applyBorder="1" applyAlignment="1" quotePrefix="0" pivotButton="0">
      <alignment horizontal="center" vertical="center" wrapText="1"/>
    </xf>
    <xf fontId="12" fillId="14" borderId="0" numFmtId="0" xfId="0" applyFont="1" applyFill="1" applyAlignment="1" quotePrefix="0" pivotButton="0">
      <alignment horizontal="center" vertical="center" wrapText="1"/>
    </xf>
    <xf fontId="12" fillId="0" borderId="0" numFmtId="164" xfId="0" applyNumberFormat="1" applyFont="1" applyAlignment="1" quotePrefix="0" pivotButton="0">
      <alignment horizontal="center" vertical="center" wrapText="1"/>
    </xf>
    <xf fontId="16" fillId="0" borderId="0" numFmtId="0" xfId="0" applyFont="1" applyAlignment="1" quotePrefix="0" pivotButton="0">
      <alignment horizontal="center" vertical="center" wrapText="1"/>
    </xf>
    <xf fontId="17" fillId="8" borderId="1" numFmtId="0" xfId="0" applyFont="1" applyFill="1" applyBorder="1" applyAlignment="1" quotePrefix="0" pivotButton="0">
      <alignment horizontal="left" vertical="center" wrapText="1"/>
    </xf>
    <xf fontId="12" fillId="9" borderId="1" numFmtId="0" xfId="0" applyFont="1" applyFill="1" applyBorder="1" applyAlignment="1" quotePrefix="0" pivotButton="0">
      <alignment horizontal="left" vertical="center" wrapText="1"/>
    </xf>
    <xf fontId="11" fillId="15" borderId="1" numFmtId="0" xfId="0" applyFont="1" applyFill="1" applyBorder="1" applyAlignment="1" quotePrefix="0" pivotButton="0">
      <alignment horizontal="left" vertical="center" wrapText="1"/>
    </xf>
    <xf fontId="14" fillId="8" borderId="1" numFmtId="0" xfId="0" applyFont="1" applyFill="1" applyBorder="1" applyAlignment="1" quotePrefix="0" pivotButton="0">
      <alignment horizontal="center" vertical="center" wrapText="1"/>
    </xf>
    <xf fontId="12" fillId="0" borderId="1" numFmtId="49" xfId="0" applyNumberFormat="1" applyFont="1" applyBorder="1" applyAlignment="1" quotePrefix="0" pivotButton="0">
      <alignment horizontal="center" vertical="center" wrapText="1"/>
    </xf>
    <xf fontId="18" fillId="0" borderId="14" numFmtId="0" xfId="0" applyFont="1" applyBorder="1" applyAlignment="1" quotePrefix="0" pivotButton="0">
      <alignment horizontal="center" vertical="center" wrapText="1"/>
    </xf>
    <xf fontId="18" fillId="0" borderId="14" numFmtId="0" xfId="0" applyFont="1" applyBorder="1" applyAlignment="1" quotePrefix="0" pivotButton="0">
      <alignment horizontal="left" vertical="center" wrapText="1"/>
    </xf>
    <xf fontId="13" fillId="0" borderId="14" numFmtId="0" xfId="0" applyFont="1" applyBorder="1" applyAlignment="1" quotePrefix="0" pivotButton="0">
      <alignment horizontal="center" vertical="center" wrapText="1"/>
    </xf>
    <xf fontId="18" fillId="0" borderId="14" numFmtId="0" xfId="0" applyFont="1" applyBorder="1" applyAlignment="1" quotePrefix="0" pivotButton="0">
      <alignment horizontal="left" vertical="top" wrapText="1"/>
    </xf>
    <xf fontId="12" fillId="0" borderId="0" numFmtId="0" xfId="0" applyFont="1" applyAlignment="1" quotePrefix="0" pivotButton="0">
      <alignment horizontal="left" vertical="center" wrapText="1"/>
    </xf>
    <xf fontId="10" fillId="16" borderId="3" numFmtId="0" xfId="0" applyFont="1" applyFill="1" applyBorder="1" applyAlignment="1" quotePrefix="0" pivotButton="0">
      <alignment horizontal="center" vertical="center" wrapText="1"/>
    </xf>
    <xf fontId="19" fillId="16" borderId="3" numFmtId="0" xfId="0" applyFont="1" applyFill="1" applyBorder="1" applyAlignment="1" quotePrefix="0" pivotButton="0">
      <alignment horizontal="center" vertical="center" wrapText="1"/>
    </xf>
    <xf fontId="18" fillId="17" borderId="14" numFmtId="0" xfId="0" applyFont="1" applyFill="1" applyBorder="1" applyAlignment="1" quotePrefix="0" pivotButton="0">
      <alignment horizontal="center" vertical="center" wrapText="1"/>
    </xf>
    <xf fontId="13" fillId="0" borderId="14" numFmtId="49" xfId="0" applyNumberFormat="1" applyFont="1" applyBorder="1" applyAlignment="1" quotePrefix="0" pivotButton="0">
      <alignment horizontal="center" vertical="center" wrapText="1"/>
    </xf>
    <xf fontId="13" fillId="17" borderId="14" numFmtId="49" xfId="0" applyNumberFormat="1" applyFont="1" applyFill="1" applyBorder="1" applyAlignment="1" quotePrefix="0" pivotButton="0">
      <alignment horizontal="center" vertical="center" wrapText="1"/>
    </xf>
    <xf fontId="18" fillId="17" borderId="14" numFmtId="0" xfId="0" applyFont="1" applyFill="1" applyBorder="1" applyAlignment="1" quotePrefix="0" pivotButton="0">
      <alignment horizontal="left" vertical="center" wrapText="1"/>
    </xf>
    <xf fontId="18" fillId="17" borderId="14" numFmtId="0" xfId="0" applyFont="1" applyFill="1" applyBorder="1" applyAlignment="1" quotePrefix="0" pivotButton="0">
      <alignment horizontal="left" vertical="top" wrapText="1"/>
    </xf>
    <xf fontId="13" fillId="17" borderId="14" numFmtId="0" xfId="0" applyFont="1" applyFill="1" applyBorder="1" applyAlignment="1" quotePrefix="0" pivotButton="0">
      <alignment horizontal="center" vertical="center" wrapText="1"/>
    </xf>
    <xf fontId="20" fillId="18" borderId="15" numFmtId="0" xfId="0" applyFont="1" applyFill="1" applyBorder="1" applyAlignment="1" quotePrefix="0" pivotButton="0">
      <alignment horizontal="center" vertical="center" wrapText="1"/>
    </xf>
    <xf fontId="13" fillId="0" borderId="16" numFmtId="0" xfId="0" applyFont="1" applyBorder="1" applyAlignment="1" quotePrefix="0" pivotButton="0">
      <alignment horizontal="center" vertical="center" wrapText="1"/>
    </xf>
    <xf fontId="13" fillId="0" borderId="16" numFmtId="49" xfId="0" applyNumberFormat="1" applyFont="1" applyBorder="1" applyAlignment="1" quotePrefix="0" pivotButton="0">
      <alignment horizontal="center" vertical="center" wrapText="1"/>
    </xf>
    <xf fontId="18" fillId="0" borderId="16" numFmtId="0" xfId="0" applyFont="1" applyBorder="1" applyAlignment="1" quotePrefix="0" pivotButton="0">
      <alignment horizontal="center" vertical="center" wrapText="1"/>
    </xf>
    <xf fontId="13" fillId="0" borderId="16" numFmtId="0" xfId="0" applyFont="1" applyBorder="1" applyAlignment="1" quotePrefix="0" pivotButton="0">
      <alignment horizontal="left" vertical="center" wrapText="1"/>
    </xf>
    <xf fontId="18" fillId="0" borderId="16" numFmtId="0" xfId="0" applyFont="1" applyBorder="1" applyAlignment="1" quotePrefix="0" pivotButton="0">
      <alignment horizontal="left" vertical="top" wrapText="1"/>
    </xf>
    <xf fontId="13" fillId="0" borderId="17" numFmtId="0" xfId="0" applyFont="1" applyBorder="1" applyAlignment="1" quotePrefix="0" pivotButton="0">
      <alignment horizontal="center" vertical="center" wrapText="1"/>
    </xf>
    <xf fontId="13" fillId="0" borderId="17" numFmtId="49" xfId="0" applyNumberFormat="1" applyFont="1" applyBorder="1" applyAlignment="1" quotePrefix="0" pivotButton="0">
      <alignment horizontal="center" vertical="center" wrapText="1"/>
    </xf>
    <xf fontId="18" fillId="0" borderId="17" numFmtId="0" xfId="0" applyFont="1" applyBorder="1" applyAlignment="1" quotePrefix="0" pivotButton="0">
      <alignment horizontal="center" vertical="center" wrapText="1"/>
    </xf>
    <xf fontId="13" fillId="0" borderId="17" numFmtId="0" xfId="0" applyFont="1" applyBorder="1" applyAlignment="1" quotePrefix="0" pivotButton="0">
      <alignment horizontal="left" vertical="center" wrapText="1"/>
    </xf>
    <xf fontId="18" fillId="0" borderId="17" numFmtId="0" xfId="0" applyFont="1" applyBorder="1" applyAlignment="1" quotePrefix="0" pivotButton="0">
      <alignment horizontal="left" vertical="top" wrapText="1"/>
    </xf>
    <xf fontId="13" fillId="0" borderId="18" numFmtId="0" xfId="0" applyFont="1" applyBorder="1" applyAlignment="1" quotePrefix="0" pivotButton="0">
      <alignment horizontal="center" vertical="center" wrapText="1"/>
    </xf>
    <xf fontId="13" fillId="17" borderId="18" numFmtId="49" xfId="0" applyNumberFormat="1" applyFont="1" applyFill="1" applyBorder="1" applyAlignment="1" quotePrefix="0" pivotButton="0">
      <alignment horizontal="center" vertical="center" wrapText="1"/>
    </xf>
    <xf fontId="18" fillId="0" borderId="18" numFmtId="0" xfId="0" applyFont="1" applyBorder="1" applyAlignment="1" quotePrefix="0" pivotButton="0">
      <alignment horizontal="center" vertical="center" wrapText="1"/>
    </xf>
    <xf fontId="13" fillId="0" borderId="18" numFmtId="0" xfId="0" applyFont="1" applyBorder="1" applyAlignment="1" quotePrefix="0" pivotButton="0">
      <alignment horizontal="left" vertical="center" wrapText="1"/>
    </xf>
    <xf fontId="18" fillId="0" borderId="18" numFmtId="0" xfId="0" applyFont="1" applyBorder="1" applyAlignment="1" quotePrefix="0" pivotButton="0">
      <alignment horizontal="left" vertical="top" wrapText="1"/>
    </xf>
    <xf fontId="18" fillId="17" borderId="18" numFmtId="0" xfId="0" applyFont="1" applyFill="1" applyBorder="1" applyAlignment="1" quotePrefix="0" pivotButton="0">
      <alignment horizontal="left" vertical="top" wrapText="1"/>
    </xf>
    <xf fontId="13" fillId="17" borderId="16" numFmtId="49" xfId="0" applyNumberFormat="1" applyFont="1" applyFill="1" applyBorder="1" applyAlignment="1" quotePrefix="0" pivotButton="0">
      <alignment horizontal="center" vertical="center" wrapText="1"/>
    </xf>
    <xf fontId="18" fillId="17" borderId="16" numFmtId="0" xfId="0" applyFont="1" applyFill="1" applyBorder="1" applyAlignment="1" quotePrefix="0" pivotButton="0">
      <alignment horizontal="left" vertical="top" wrapText="1"/>
    </xf>
    <xf fontId="18" fillId="0" borderId="19" numFmtId="0" xfId="0" applyFont="1" applyBorder="1" applyAlignment="1" quotePrefix="0" pivotButton="0">
      <alignment horizontal="left" vertical="top" wrapText="1"/>
    </xf>
    <xf fontId="18" fillId="0" borderId="20" numFmtId="0" xfId="0" applyFont="1" applyBorder="1" applyAlignment="1" quotePrefix="0" pivotButton="0">
      <alignment horizontal="left" vertical="top" wrapText="1"/>
    </xf>
    <xf fontId="21" fillId="0" borderId="0" numFmtId="0" xfId="0" applyFont="1" quotePrefix="0" pivotButton="0"/>
    <xf fontId="20" fillId="19" borderId="21" numFmtId="0" xfId="0" applyFont="1" applyFill="1" applyBorder="1" applyAlignment="1" quotePrefix="0" pivotButton="0">
      <alignment horizontal="center" vertical="center" wrapText="1"/>
    </xf>
    <xf fontId="18" fillId="0" borderId="21" numFmtId="0" xfId="0" applyFont="1" applyBorder="1" applyAlignment="1" quotePrefix="0" pivotButton="0">
      <alignment horizontal="left" vertical="center" wrapText="1"/>
    </xf>
    <xf fontId="18" fillId="0" borderId="21" numFmtId="0" xfId="0" applyFont="1" applyBorder="1" applyAlignment="1" quotePrefix="0" pivotButton="0">
      <alignment horizontal="right" vertical="center" wrapText="1"/>
    </xf>
    <xf fontId="18" fillId="0" borderId="21" numFmtId="165" xfId="0" applyNumberFormat="1" applyFont="1" applyBorder="1" applyAlignment="1" quotePrefix="0" pivotButton="0">
      <alignment horizontal="right" vertical="center" wrapText="1"/>
    </xf>
    <xf fontId="22" fillId="20" borderId="22" numFmtId="0" xfId="0" applyFont="1" applyFill="1" applyBorder="1" applyAlignment="1" quotePrefix="0" pivotButton="0">
      <alignment horizontal="left" vertical="center" wrapText="1"/>
    </xf>
    <xf fontId="22" fillId="20" borderId="22" numFmtId="0" xfId="0" applyFont="1" applyFill="1" applyBorder="1" applyAlignment="1" quotePrefix="0" pivotButton="0">
      <alignment horizontal="right" vertical="center" wrapText="1"/>
    </xf>
    <xf fontId="22" fillId="20" borderId="22" numFmtId="165" xfId="0" applyNumberFormat="1" applyFont="1" applyFill="1" applyBorder="1" applyAlignment="1" quotePrefix="0" pivotButton="0">
      <alignment horizontal="right" vertical="center" wrapText="1"/>
    </xf>
    <xf fontId="22" fillId="21" borderId="21" numFmtId="0" xfId="0" applyFont="1" applyFill="1" applyBorder="1" applyAlignment="1" quotePrefix="0" pivotButton="0">
      <alignment horizontal="left" vertical="center" wrapText="1"/>
    </xf>
    <xf fontId="23" fillId="21" borderId="21" numFmtId="0" xfId="0" applyFont="1" applyFill="1" applyBorder="1" applyAlignment="1" quotePrefix="0" pivotButton="0">
      <alignment horizontal="center" vertical="center" wrapText="1"/>
    </xf>
    <xf fontId="22" fillId="21" borderId="21" numFmtId="0" xfId="0" applyFont="1" applyFill="1" applyBorder="1" applyAlignment="1" quotePrefix="0" pivotButton="0">
      <alignment horizontal="center" vertical="center" wrapText="1"/>
    </xf>
    <xf fontId="24" fillId="0" borderId="0" numFmtId="0" xfId="0" applyFont="1" applyProtection="0">
      <protection hidden="0" locked="1"/>
    </xf>
    <xf fontId="25" fillId="0" borderId="14" numFmtId="0" xfId="0" applyFont="1" applyBorder="1" applyAlignment="1" applyProtection="0">
      <alignment horizontal="center" vertical="center"/>
      <protection hidden="0" locked="1"/>
    </xf>
    <xf fontId="26" fillId="22" borderId="14" numFmtId="0" xfId="0" applyFont="1" applyFill="1" applyBorder="1" applyAlignment="1" applyProtection="0">
      <alignment horizontal="center" vertical="center"/>
      <protection hidden="0" locked="1"/>
    </xf>
    <xf fontId="27" fillId="0" borderId="14" numFmtId="0" xfId="0" applyFont="1" applyBorder="1" applyAlignment="1" applyProtection="0">
      <alignment horizontal="center" vertical="center"/>
      <protection hidden="0" locked="1"/>
    </xf>
    <xf fontId="28" fillId="0" borderId="14" numFmtId="0" xfId="0" applyFont="1" applyBorder="1" applyAlignment="1" applyProtection="0">
      <alignment horizontal="left" vertical="center" wrapText="1"/>
      <protection hidden="0" locked="1"/>
    </xf>
    <xf fontId="27" fillId="0" borderId="14" numFmtId="0" xfId="0" applyFont="1" applyBorder="1" applyAlignment="1" applyProtection="0">
      <alignment horizontal="left" vertical="center" wrapText="1"/>
      <protection hidden="0" locked="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haredStrings" Target="sharedStrings.xml"/><Relationship  Id="rId14"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oneCellAnchor>
    <xdr:from>
      <xdr:col>7</xdr:col>
      <xdr:colOff>0</xdr:colOff>
      <xdr:row>1</xdr:row>
      <xdr:rowOff>0</xdr:rowOff>
    </xdr:from>
    <xdr:ext cx="2600325" cy="2666999"/>
    <xdr:pic>
      <xdr:nvPicPr>
        <xdr:cNvPr id="1" name="Image 1" descr="Picture"/>
        <xdr:cNvPicPr/>
      </xdr:nvPicPr>
      <xdr:blipFill rotWithShape="1">
        <a:blip r:embed="rId1"/>
        <a:stretch/>
      </xdr:blipFill>
      <xdr:spPr bwMode="auto">
        <a:xfrm>
          <a:off x="10667999" y="314324"/>
          <a:ext cx="2600325" cy="2666999"/>
        </a:xfrm>
        <a:prstGeom prst="rect">
          <a:avLst/>
        </a:prstGeom>
        <a:ln>
          <a:prstDash val="solid"/>
        </a:ln>
      </xdr:spPr>
    </xdr:pic>
    <xdr:clientData/>
  </xdr:oneCellAnchor>
  <xdr:oneCellAnchor>
    <xdr:from>
      <xdr:col>7</xdr:col>
      <xdr:colOff>0</xdr:colOff>
      <xdr:row>2</xdr:row>
      <xdr:rowOff>0</xdr:rowOff>
    </xdr:from>
    <xdr:ext cx="2600325" cy="2666999"/>
    <xdr:pic>
      <xdr:nvPicPr>
        <xdr:cNvPr id="2" name="Image 2" descr="Picture"/>
        <xdr:cNvPicPr/>
      </xdr:nvPicPr>
      <xdr:blipFill rotWithShape="1">
        <a:blip r:embed="rId2"/>
        <a:stretch/>
      </xdr:blipFill>
      <xdr:spPr bwMode="auto">
        <a:xfrm>
          <a:off x="10667999" y="2981324"/>
          <a:ext cx="2600325" cy="2666999"/>
        </a:xfrm>
        <a:prstGeom prst="rect">
          <a:avLst/>
        </a:prstGeom>
        <a:ln>
          <a:prstDash val="solid"/>
        </a:ln>
      </xdr:spPr>
    </xdr:pic>
    <xdr:clientData/>
  </xdr:oneCellAnchor>
  <xdr:oneCellAnchor>
    <xdr:from>
      <xdr:col>7</xdr:col>
      <xdr:colOff>0</xdr:colOff>
      <xdr:row>3</xdr:row>
      <xdr:rowOff>0</xdr:rowOff>
    </xdr:from>
    <xdr:ext cx="2600325" cy="2666999"/>
    <xdr:pic>
      <xdr:nvPicPr>
        <xdr:cNvPr id="3" name="Image 3" descr="Picture"/>
        <xdr:cNvPicPr/>
      </xdr:nvPicPr>
      <xdr:blipFill rotWithShape="1">
        <a:blip r:embed="rId3"/>
        <a:stretch/>
      </xdr:blipFill>
      <xdr:spPr bwMode="auto">
        <a:xfrm>
          <a:off x="10667999" y="5638799"/>
          <a:ext cx="2600325" cy="2666999"/>
        </a:xfrm>
        <a:prstGeom prst="rect">
          <a:avLst/>
        </a:prstGeom>
        <a:ln>
          <a:prstDash val="solid"/>
        </a:ln>
      </xdr:spPr>
    </xdr:pic>
    <xdr:clientData/>
  </xdr:oneCellAnchor>
  <xdr:oneCellAnchor>
    <xdr:from>
      <xdr:col>7</xdr:col>
      <xdr:colOff>0</xdr:colOff>
      <xdr:row>4</xdr:row>
      <xdr:rowOff>0</xdr:rowOff>
    </xdr:from>
    <xdr:ext cx="2600325" cy="2666999"/>
    <xdr:pic>
      <xdr:nvPicPr>
        <xdr:cNvPr id="4" name="Image 4" descr="Picture"/>
        <xdr:cNvPicPr/>
      </xdr:nvPicPr>
      <xdr:blipFill rotWithShape="1">
        <a:blip r:embed="rId4"/>
        <a:stretch/>
      </xdr:blipFill>
      <xdr:spPr bwMode="auto">
        <a:xfrm>
          <a:off x="10667999" y="8324849"/>
          <a:ext cx="2600325" cy="2666999"/>
        </a:xfrm>
        <a:prstGeom prst="rect">
          <a:avLst/>
        </a:prstGeom>
        <a:ln>
          <a:prstDash val="solid"/>
        </a:ln>
      </xdr:spPr>
    </xdr:pic>
    <xdr:clientData/>
  </xdr:oneCellAnchor>
  <xdr:oneCellAnchor>
    <xdr:from>
      <xdr:col>7</xdr:col>
      <xdr:colOff>0</xdr:colOff>
      <xdr:row>5</xdr:row>
      <xdr:rowOff>0</xdr:rowOff>
    </xdr:from>
    <xdr:ext cx="2600325" cy="2666999"/>
    <xdr:pic>
      <xdr:nvPicPr>
        <xdr:cNvPr id="5" name="Image 5" descr="Picture"/>
        <xdr:cNvPicPr/>
      </xdr:nvPicPr>
      <xdr:blipFill rotWithShape="1">
        <a:blip r:embed="rId5"/>
        <a:stretch/>
      </xdr:blipFill>
      <xdr:spPr bwMode="auto">
        <a:xfrm>
          <a:off x="10667999" y="11020424"/>
          <a:ext cx="2600325" cy="2666999"/>
        </a:xfrm>
        <a:prstGeom prst="rect">
          <a:avLst/>
        </a:prstGeom>
        <a:ln>
          <a:prstDash val="solid"/>
        </a:ln>
      </xdr:spPr>
    </xdr:pic>
    <xdr:clientData/>
  </xdr:oneCellAnchor>
  <xdr:oneCellAnchor>
    <xdr:from>
      <xdr:col>7</xdr:col>
      <xdr:colOff>0</xdr:colOff>
      <xdr:row>6</xdr:row>
      <xdr:rowOff>0</xdr:rowOff>
    </xdr:from>
    <xdr:ext cx="3590923" cy="2666999"/>
    <xdr:pic>
      <xdr:nvPicPr>
        <xdr:cNvPr id="6" name="Image 6" descr="Picture"/>
        <xdr:cNvPicPr/>
      </xdr:nvPicPr>
      <xdr:blipFill rotWithShape="1">
        <a:blip r:embed="rId6"/>
        <a:stretch/>
      </xdr:blipFill>
      <xdr:spPr bwMode="auto">
        <a:xfrm>
          <a:off x="10667999" y="13687424"/>
          <a:ext cx="3590924" cy="2666999"/>
        </a:xfrm>
        <a:prstGeom prst="rect">
          <a:avLst/>
        </a:prstGeom>
        <a:ln>
          <a:prstDash val="solid"/>
        </a:ln>
      </xdr:spPr>
    </xdr:pic>
    <xdr:clientData/>
  </xdr:oneCellAnchor>
  <xdr:oneCellAnchor>
    <xdr:from>
      <xdr:col>7</xdr:col>
      <xdr:colOff>0</xdr:colOff>
      <xdr:row>8</xdr:row>
      <xdr:rowOff>0</xdr:rowOff>
    </xdr:from>
    <xdr:ext cx="1228723" cy="2666999"/>
    <xdr:pic>
      <xdr:nvPicPr>
        <xdr:cNvPr id="11" name="Image 11" descr="Picture"/>
        <xdr:cNvPicPr/>
      </xdr:nvPicPr>
      <xdr:blipFill rotWithShape="1">
        <a:blip r:embed="rId7"/>
        <a:stretch/>
      </xdr:blipFill>
      <xdr:spPr bwMode="auto">
        <a:xfrm>
          <a:off x="10667999" y="19126199"/>
          <a:ext cx="1228723" cy="2666999"/>
        </a:xfrm>
        <a:prstGeom prst="rect">
          <a:avLst/>
        </a:prstGeom>
        <a:ln>
          <a:prstDash val="solid"/>
        </a:ln>
      </xdr:spPr>
    </xdr:pic>
    <xdr:clientData/>
  </xdr:oneCellAnchor>
  <xdr:oneCellAnchor>
    <xdr:from>
      <xdr:col>7</xdr:col>
      <xdr:colOff>0</xdr:colOff>
      <xdr:row>9</xdr:row>
      <xdr:rowOff>0</xdr:rowOff>
    </xdr:from>
    <xdr:ext cx="1819273" cy="2666999"/>
    <xdr:pic>
      <xdr:nvPicPr>
        <xdr:cNvPr id="13" name="Image 13" descr="Picture"/>
        <xdr:cNvPicPr/>
      </xdr:nvPicPr>
      <xdr:blipFill rotWithShape="1">
        <a:blip r:embed="rId8"/>
        <a:stretch/>
      </xdr:blipFill>
      <xdr:spPr bwMode="auto">
        <a:xfrm>
          <a:off x="10667999" y="22883812"/>
          <a:ext cx="1819274" cy="2666999"/>
        </a:xfrm>
        <a:prstGeom prst="rect">
          <a:avLst/>
        </a:prstGeom>
        <a:ln>
          <a:prstDash val="solid"/>
        </a:ln>
      </xdr:spPr>
    </xdr:pic>
    <xdr:clientData/>
  </xdr:oneCellAnchor>
  <xdr:oneCellAnchor>
    <xdr:from>
      <xdr:col>7</xdr:col>
      <xdr:colOff>0</xdr:colOff>
      <xdr:row>10</xdr:row>
      <xdr:rowOff>0</xdr:rowOff>
    </xdr:from>
    <xdr:ext cx="2266949" cy="2666999"/>
    <xdr:pic>
      <xdr:nvPicPr>
        <xdr:cNvPr id="14" name="Image 14" descr="Picture"/>
        <xdr:cNvPicPr/>
      </xdr:nvPicPr>
      <xdr:blipFill rotWithShape="1">
        <a:blip r:embed="rId9"/>
        <a:stretch/>
      </xdr:blipFill>
      <xdr:spPr bwMode="auto">
        <a:xfrm>
          <a:off x="10667999" y="26641424"/>
          <a:ext cx="2266949" cy="2666999"/>
        </a:xfrm>
        <a:prstGeom prst="rect">
          <a:avLst/>
        </a:prstGeom>
        <a:ln>
          <a:prstDash val="solid"/>
        </a:ln>
      </xdr:spPr>
    </xdr:pic>
    <xdr:clientData/>
  </xdr:oneCellAnchor>
  <xdr:oneCellAnchor>
    <xdr:from>
      <xdr:col>7</xdr:col>
      <xdr:colOff>0</xdr:colOff>
      <xdr:row>12</xdr:row>
      <xdr:rowOff>0</xdr:rowOff>
    </xdr:from>
    <xdr:ext cx="1914525" cy="2666999"/>
    <xdr:pic>
      <xdr:nvPicPr>
        <xdr:cNvPr id="15" name="Image 15" descr="Picture"/>
        <xdr:cNvPicPr/>
      </xdr:nvPicPr>
      <xdr:blipFill rotWithShape="1">
        <a:blip r:embed="rId10"/>
        <a:stretch/>
      </xdr:blipFill>
      <xdr:spPr bwMode="auto">
        <a:xfrm>
          <a:off x="10667999" y="34156649"/>
          <a:ext cx="1914525" cy="2666999"/>
        </a:xfrm>
        <a:prstGeom prst="rect">
          <a:avLst/>
        </a:prstGeom>
        <a:ln>
          <a:prstDash val="solid"/>
        </a:ln>
      </xdr:spPr>
    </xdr:pic>
    <xdr:clientData/>
  </xdr:one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9.xml.rels><?xml version="1.0" encoding="UTF-8" standalone="yes"?><Relationships xmlns="http://schemas.openxmlformats.org/package/2006/relationships"><Relationship  Id="rId1" Type="http://schemas.openxmlformats.org/officeDocument/2006/relationships/hyperlink" Target="https://www.topcloud-japan.co.jp/" TargetMode="External"/><Relationship  Id="rId10" Type="http://schemas.openxmlformats.org/officeDocument/2006/relationships/drawing" Target="../drawings/drawing1.xml"/><Relationship  Id="rId2" Type="http://schemas.openxmlformats.org/officeDocument/2006/relationships/hyperlink" Target="https://www.topcloud-japan.co.jp/job-ai/" TargetMode="External"/><Relationship  Id="rId3" Type="http://schemas.openxmlformats.org/officeDocument/2006/relationships/hyperlink" Target="https://www.topcloud-japan.co.jp/job-python/" TargetMode="External"/><Relationship  Id="rId4" Type="http://schemas.openxmlformats.org/officeDocument/2006/relationships/hyperlink" Target="https://www.topcloud-japan.co.jp/job-pm-pl/" TargetMode="External"/><Relationship  Id="rId5" Type="http://schemas.openxmlformats.org/officeDocument/2006/relationships/hyperlink" Target="https://www.topcloud-japan.co.jp/job-java/" TargetMode="External"/><Relationship  Id="rId6" Type="http://schemas.openxmlformats.org/officeDocument/2006/relationships/hyperlink" Target="https://www.topcloud-japan.co.jp/recruit-2/" TargetMode="External"/><Relationship  Id="rId7" Type="http://schemas.openxmlformats.org/officeDocument/2006/relationships/hyperlink" Target="https://www.topcloud-japan.co.jp/contact/" TargetMode="External"/><Relationship  Id="rId8" Type="http://schemas.openxmlformats.org/officeDocument/2006/relationships/hyperlink" Target="https://www.topcloud-japan.co.jp/privacy/" TargetMode="External"/><Relationship  Id="rId9" Type="http://schemas.openxmlformats.org/officeDocument/2006/relationships/hyperlink" Target="http://topcloud-japa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A4" zoomScale="100" workbookViewId="0">
      <selection activeCell="I15" activeCellId="0" sqref="I15"/>
    </sheetView>
  </sheetViews>
  <sheetFormatPr baseColWidth="8" defaultRowHeight="14.25"/>
  <cols>
    <col customWidth="1" min="1" max="1" style="1" width="3"/>
    <col customWidth="1" min="2" max="7" style="1" width="18"/>
    <col customWidth="1" min="8" max="8" style="1" width="3"/>
  </cols>
  <sheetData>
    <row r="1" ht="15" customHeight="1">
      <c r="A1" s="2"/>
      <c r="B1" s="2"/>
      <c r="C1" s="2"/>
      <c r="D1" s="2"/>
      <c r="E1" s="2"/>
      <c r="F1" s="2"/>
      <c r="G1" s="2"/>
      <c r="H1" s="2"/>
    </row>
    <row r="2" ht="10.050000000000001" customHeight="1">
      <c r="A2" s="2"/>
      <c r="B2" s="2"/>
      <c r="C2" s="2"/>
      <c r="D2" s="2"/>
      <c r="E2" s="2"/>
      <c r="F2" s="2"/>
      <c r="G2" s="2"/>
      <c r="H2" s="2"/>
    </row>
    <row r="3" ht="49.950000000000003" customHeight="1">
      <c r="A3" s="2"/>
      <c r="B3" s="3" t="s">
        <v>0</v>
      </c>
      <c r="H3" s="2"/>
    </row>
    <row r="4" ht="30" customHeight="1">
      <c r="A4" s="2"/>
      <c r="B4" s="4" t="s">
        <v>1</v>
      </c>
      <c r="H4" s="2"/>
    </row>
    <row r="5" ht="19.949999999999999" customHeight="1">
      <c r="A5" s="2"/>
      <c r="B5" s="2"/>
      <c r="C5" s="2"/>
      <c r="D5" s="2"/>
      <c r="E5" s="2"/>
      <c r="F5" s="2"/>
      <c r="G5" s="2"/>
      <c r="H5" s="2"/>
    </row>
    <row r="6" ht="15" customHeight="1"/>
    <row r="7" ht="22.050000000000001" customHeight="1">
      <c r="B7" s="5" t="s">
        <v>2</v>
      </c>
      <c r="C7" s="6" t="s">
        <v>3</v>
      </c>
      <c r="D7" s="7"/>
      <c r="E7" s="5" t="s">
        <v>4</v>
      </c>
      <c r="F7" s="6" t="s">
        <v>5</v>
      </c>
      <c r="G7" s="7"/>
    </row>
    <row r="8" ht="22.050000000000001" customHeight="1">
      <c r="B8" s="5" t="s">
        <v>6</v>
      </c>
      <c r="C8" s="6" t="s">
        <v>7</v>
      </c>
      <c r="D8" s="7"/>
      <c r="E8" s="5" t="s">
        <v>8</v>
      </c>
      <c r="F8" s="6" t="s">
        <v>9</v>
      </c>
      <c r="G8" s="7"/>
    </row>
    <row r="9" ht="22.050000000000001" customHeight="1">
      <c r="B9" s="5" t="s">
        <v>10</v>
      </c>
      <c r="C9" s="6" t="s">
        <v>11</v>
      </c>
      <c r="D9" s="7"/>
      <c r="E9" s="5" t="s">
        <v>12</v>
      </c>
      <c r="F9" s="6"/>
      <c r="G9" s="7"/>
    </row>
    <row r="10" ht="22.050000000000001" customHeight="1">
      <c r="B10" s="5" t="s">
        <v>13</v>
      </c>
      <c r="C10" s="6" t="s">
        <v>14</v>
      </c>
      <c r="D10" s="7"/>
      <c r="E10" s="5" t="s">
        <v>15</v>
      </c>
      <c r="F10" s="6" t="s">
        <v>16</v>
      </c>
      <c r="G10" s="7"/>
    </row>
    <row r="11" ht="22.050000000000001" customHeight="1">
      <c r="B11" s="5" t="s">
        <v>17</v>
      </c>
      <c r="C11" s="6" t="s">
        <v>18</v>
      </c>
      <c r="D11" s="7"/>
      <c r="E11" s="5" t="s">
        <v>19</v>
      </c>
      <c r="F11" s="6" t="s">
        <v>20</v>
      </c>
      <c r="G11" s="7"/>
    </row>
    <row r="12" ht="22.050000000000001" customHeight="1">
      <c r="B12" s="5" t="s">
        <v>21</v>
      </c>
      <c r="C12" s="6" t="s">
        <v>22</v>
      </c>
      <c r="D12" s="7"/>
      <c r="E12" s="5" t="s">
        <v>23</v>
      </c>
      <c r="F12" s="6" t="s">
        <v>24</v>
      </c>
      <c r="G12" s="7"/>
    </row>
    <row r="13" ht="19.949999999999999" customHeight="1"/>
    <row r="14" ht="18" customHeight="1">
      <c r="B14" s="8" t="s">
        <v>25</v>
      </c>
      <c r="C14" s="9"/>
      <c r="D14" s="9"/>
      <c r="E14" s="9"/>
      <c r="F14" s="9"/>
      <c r="G14" s="10"/>
    </row>
    <row r="15" ht="79.950000000000003" customHeight="1">
      <c r="B15" s="11" t="s">
        <v>26</v>
      </c>
      <c r="C15" s="9"/>
      <c r="D15" s="9"/>
      <c r="E15" s="9"/>
      <c r="F15" s="9"/>
      <c r="G15" s="10"/>
    </row>
    <row r="16" ht="19.949999999999999" customHeight="1">
      <c r="B16" s="12"/>
      <c r="G16" s="13"/>
    </row>
    <row r="17" ht="19.949999999999999" customHeight="1">
      <c r="B17" s="12"/>
      <c r="G17" s="13"/>
    </row>
    <row r="18" ht="15" customHeight="1">
      <c r="B18" s="12"/>
      <c r="G18" s="13"/>
    </row>
    <row r="19" ht="19.949999999999999" customHeight="1">
      <c r="B19" s="14"/>
      <c r="C19" s="15"/>
      <c r="D19" s="15"/>
      <c r="E19" s="15"/>
      <c r="F19" s="15"/>
      <c r="G19" s="16"/>
    </row>
    <row r="20" ht="19.949999999999999" customHeight="1">
      <c r="B20" s="17" t="s">
        <v>27</v>
      </c>
      <c r="C20" s="15"/>
      <c r="D20" s="15"/>
      <c r="E20" s="15"/>
      <c r="F20" s="15"/>
      <c r="G20" s="16"/>
    </row>
    <row r="21" ht="18" customHeight="1">
      <c r="B21" s="18" t="s">
        <v>28</v>
      </c>
      <c r="C21" s="19" t="s">
        <v>29</v>
      </c>
      <c r="D21" s="7"/>
      <c r="E21" s="6" t="s">
        <v>30</v>
      </c>
      <c r="F21" s="20"/>
      <c r="G21" s="7"/>
    </row>
    <row r="22" ht="18" customHeight="1">
      <c r="B22" s="18" t="s">
        <v>31</v>
      </c>
      <c r="C22" s="19" t="s">
        <v>32</v>
      </c>
      <c r="D22" s="7"/>
      <c r="E22" s="6" t="s">
        <v>33</v>
      </c>
      <c r="F22" s="20"/>
      <c r="G22" s="7"/>
    </row>
    <row r="23" ht="18" customHeight="1">
      <c r="B23" s="18" t="s">
        <v>34</v>
      </c>
      <c r="C23" s="19" t="s">
        <v>35</v>
      </c>
      <c r="D23" s="7"/>
      <c r="E23" s="6" t="s">
        <v>36</v>
      </c>
      <c r="F23" s="20"/>
      <c r="G23" s="7"/>
    </row>
    <row r="24" ht="18" customHeight="1">
      <c r="B24" s="18" t="s">
        <v>37</v>
      </c>
      <c r="C24" s="19" t="s">
        <v>38</v>
      </c>
      <c r="D24" s="7"/>
      <c r="E24" s="6" t="s">
        <v>39</v>
      </c>
      <c r="F24" s="20"/>
      <c r="G24" s="7"/>
    </row>
    <row r="25" ht="18" customHeight="1">
      <c r="B25" s="18" t="s">
        <v>40</v>
      </c>
      <c r="C25" s="19" t="s">
        <v>41</v>
      </c>
      <c r="D25" s="7"/>
      <c r="E25" s="6" t="s">
        <v>42</v>
      </c>
      <c r="F25" s="20"/>
      <c r="G25" s="7"/>
    </row>
    <row r="26" ht="18" customHeight="1">
      <c r="B26" s="18" t="s">
        <v>43</v>
      </c>
      <c r="C26" s="19" t="s">
        <v>44</v>
      </c>
      <c r="D26" s="7"/>
      <c r="E26" s="6" t="s">
        <v>45</v>
      </c>
      <c r="F26" s="20"/>
      <c r="G26" s="7"/>
    </row>
    <row r="27" ht="18" customHeight="1">
      <c r="B27" s="18" t="s">
        <v>46</v>
      </c>
      <c r="C27" s="19" t="s">
        <v>47</v>
      </c>
      <c r="D27" s="7"/>
      <c r="E27" s="6" t="s">
        <v>48</v>
      </c>
      <c r="F27" s="20"/>
      <c r="G27" s="7"/>
    </row>
  </sheetData>
  <mergeCells count="31">
    <mergeCell ref="F11:G11"/>
    <mergeCell ref="C24:D24"/>
    <mergeCell ref="F10:G10"/>
    <mergeCell ref="B14:G14"/>
    <mergeCell ref="C26:D26"/>
    <mergeCell ref="F7:G7"/>
    <mergeCell ref="F12:G12"/>
    <mergeCell ref="C10:D10"/>
    <mergeCell ref="E27:G27"/>
    <mergeCell ref="C25:D25"/>
    <mergeCell ref="E26:G26"/>
    <mergeCell ref="C22:D22"/>
    <mergeCell ref="C9:D9"/>
    <mergeCell ref="E25:G25"/>
    <mergeCell ref="F8:G8"/>
    <mergeCell ref="C12:D12"/>
    <mergeCell ref="B20:G20"/>
    <mergeCell ref="C21:D21"/>
    <mergeCell ref="B15:G19"/>
    <mergeCell ref="E22:G22"/>
    <mergeCell ref="C11:D11"/>
    <mergeCell ref="C27:D27"/>
    <mergeCell ref="B4:G4"/>
    <mergeCell ref="E21:G21"/>
    <mergeCell ref="C23:D23"/>
    <mergeCell ref="F9:G9"/>
    <mergeCell ref="C8:D8"/>
    <mergeCell ref="B3:G3"/>
    <mergeCell ref="E24:G24"/>
    <mergeCell ref="C7:D7"/>
    <mergeCell ref="E23:G23"/>
  </mergeCells>
  <printOptions headings="0" gridLines="0"/>
  <pageMargins left="0.74803149606299213" right="0.74803149606299213" top="0.98425196850393704" bottom="0.98425196850393704" header="0.51181102362204722" footer="0.51181102362204722"/>
  <pageSetup paperSize="9" scale="100" fitToWidth="1" fitToHeight="1" pageOrder="downThenOver" orientation="portrait" usePrinterDefaults="1" blackAndWhite="0" draft="0" cellComments="none" useFirstPageNumber="0" errors="displayed" horizontalDpi="600" verticalDpi="600" copies="1"/>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1" zoomScale="100" workbookViewId="0">
      <selection activeCell="A1" activeCellId="0" sqref="A1"/>
    </sheetView>
  </sheetViews>
  <sheetFormatPr baseColWidth="8" defaultRowHeight="14.25"/>
  <cols>
    <col customWidth="1" min="1" max="1" style="1" width="3"/>
    <col customWidth="1" min="2" max="2" style="1" width="25"/>
    <col customWidth="1" min="3" max="9" style="1" width="14"/>
  </cols>
  <sheetData>
    <row r="2" ht="30" customHeight="1">
      <c r="B2" s="92" t="s">
        <v>626</v>
      </c>
    </row>
    <row r="4" ht="25" customHeight="1">
      <c r="B4" s="93" t="s">
        <v>627</v>
      </c>
      <c r="C4" s="93" t="s">
        <v>628</v>
      </c>
      <c r="D4" s="93" t="s">
        <v>629</v>
      </c>
      <c r="E4" s="93" t="s">
        <v>630</v>
      </c>
      <c r="F4" s="93" t="s">
        <v>631</v>
      </c>
      <c r="G4" s="93" t="s">
        <v>632</v>
      </c>
      <c r="H4" s="93" t="s">
        <v>633</v>
      </c>
      <c r="I4" s="93" t="s">
        <v>634</v>
      </c>
    </row>
    <row r="5" ht="20" customHeight="1">
      <c r="B5" s="94" t="s">
        <v>29</v>
      </c>
      <c r="C5" s="95">
        <f>COUNTIFS('コンテンツ確認'!A5:A34, "&lt;&gt;■*", 'コンテンツ確認'!A5:A34, "&lt;&gt;【*", 'コンテンツ確認'!A5:A34, "&lt;&gt;")</f>
        <v>26</v>
      </c>
      <c r="D5" s="95">
        <f t="shared" ref="D5:D9" si="0">SUM(G5:I5)</f>
        <v>26</v>
      </c>
      <c r="E5" s="95">
        <f t="shared" ref="E5:E9" si="1">C5-D5</f>
        <v>0</v>
      </c>
      <c r="F5" s="96">
        <f t="shared" ref="F5:F9" si="2">IF(C5&gt;0, D5/C5, 0)</f>
        <v>1</v>
      </c>
      <c r="G5" s="95">
        <f>COUNTIF('コンテンツ確認'!I5:I34, "○")</f>
        <v>23</v>
      </c>
      <c r="H5" s="95">
        <f>COUNTIF('コンテンツ確認'!I5:I34, "×")</f>
        <v>2</v>
      </c>
      <c r="I5" s="95">
        <f>COUNTIF('コンテンツ確認'!I5:I34, "―")</f>
        <v>1</v>
      </c>
    </row>
    <row r="6" ht="20" customHeight="1">
      <c r="B6" s="94" t="s">
        <v>32</v>
      </c>
      <c r="C6" s="95">
        <f>COUNTIFS('PC表示確認'!A5:A25, "&lt;&gt;■*", 'PC表示確認'!A5:A25, "&lt;&gt;【*", 'PC表示確認'!A5:A25, "&lt;&gt;")</f>
        <v>17</v>
      </c>
      <c r="D6" s="95">
        <f t="shared" si="0"/>
        <v>17</v>
      </c>
      <c r="E6" s="95">
        <f t="shared" si="1"/>
        <v>0</v>
      </c>
      <c r="F6" s="96">
        <f t="shared" si="2"/>
        <v>1</v>
      </c>
      <c r="G6" s="95">
        <f>COUNTIF('PC表示確認'!L5:L25, "○")</f>
        <v>16</v>
      </c>
      <c r="H6" s="95">
        <f>COUNTIF('PC表示確認'!L5:L25, "×")</f>
        <v>0</v>
      </c>
      <c r="I6" s="95">
        <f>COUNTIF('PC表示確認'!L5:L25, "―")</f>
        <v>1</v>
      </c>
    </row>
    <row r="7" ht="20" customHeight="1">
      <c r="B7" s="94" t="s">
        <v>35</v>
      </c>
      <c r="C7" s="95">
        <f>COUNTIFS('スマートフォン表示確認'!A5:A25, "&lt;&gt;■*", 'スマートフォン表示確認'!A5:A25, "&lt;&gt;【*", 'スマートフォン表示確認'!A5:A25, "&lt;&gt;")</f>
        <v>16</v>
      </c>
      <c r="D7" s="95">
        <f t="shared" si="0"/>
        <v>16</v>
      </c>
      <c r="E7" s="95">
        <f t="shared" si="1"/>
        <v>0</v>
      </c>
      <c r="F7" s="96">
        <f t="shared" si="2"/>
        <v>1</v>
      </c>
      <c r="G7" s="95">
        <f>COUNTIF('スマートフォン表示確認'!K5:K25, "○")</f>
        <v>13</v>
      </c>
      <c r="H7" s="95">
        <f>COUNTIF('スマートフォン表示確認'!K5:K25, "×")</f>
        <v>3</v>
      </c>
      <c r="I7" s="95">
        <f>COUNTIF('スマートフォン表示確認'!K5:K25, "―")</f>
        <v>0</v>
      </c>
    </row>
    <row r="8" ht="20" customHeight="1">
      <c r="B8" s="94" t="s">
        <v>38</v>
      </c>
      <c r="C8" s="95">
        <f>COUNTIFS('リンク・ドメイン確認'!A5:A27, "&lt;&gt;■*", 'リンク・ドメイン確認'!A5:A27, "&lt;&gt;【*", 'リンク・ドメイン確認'!A5:A27, "&lt;&gt;")</f>
        <v>18</v>
      </c>
      <c r="D8" s="95">
        <f t="shared" si="0"/>
        <v>18</v>
      </c>
      <c r="E8" s="95">
        <f t="shared" si="1"/>
        <v>0</v>
      </c>
      <c r="F8" s="96">
        <f t="shared" si="2"/>
        <v>1</v>
      </c>
      <c r="G8" s="95">
        <f>COUNTIF('リンク・ドメイン確認'!I5:I27, "○")</f>
        <v>17</v>
      </c>
      <c r="H8" s="95">
        <f>COUNTIF('リンク・ドメイン確認'!I5:I27, "×")</f>
        <v>0</v>
      </c>
      <c r="I8" s="95">
        <f>COUNTIF('リンク・ドメイン確認'!I5:I27, "―")</f>
        <v>1</v>
      </c>
    </row>
    <row r="9" ht="20" customHeight="1">
      <c r="B9" s="94" t="s">
        <v>41</v>
      </c>
      <c r="C9" s="95">
        <f>COUNTIFS('ページアクセス確認'!A5:A23, "&lt;&gt;■*", 'ページアクセス確認'!A5:A23, "&lt;&gt;【*", 'ページアクセス確認'!A5:A23, "&lt;&gt;")</f>
        <v>14</v>
      </c>
      <c r="D9" s="95">
        <f t="shared" si="0"/>
        <v>14</v>
      </c>
      <c r="E9" s="95">
        <f t="shared" si="1"/>
        <v>0</v>
      </c>
      <c r="F9" s="96">
        <f t="shared" si="2"/>
        <v>1</v>
      </c>
      <c r="G9" s="95">
        <f>COUNTIF('ページアクセス確認'!I5:I23, "○")</f>
        <v>13</v>
      </c>
      <c r="H9" s="95">
        <f>COUNTIF('ページアクセス確認'!I5:I23, "×")</f>
        <v>1</v>
      </c>
      <c r="I9" s="95">
        <f>COUNTIF('ページアクセス確認'!I5:I23, "―")</f>
        <v>0</v>
      </c>
    </row>
    <row r="10" ht="20" customHeight="1">
      <c r="B10" s="94" t="s">
        <v>44</v>
      </c>
      <c r="C10" s="95">
        <f>COUNTIFS('機能確認'!A5:A26, "&lt;&gt;■*", '機能確認'!A5:A26, "&lt;&gt;【*", '機能確認'!A5:A26, "&lt;&gt;")</f>
        <v>17</v>
      </c>
      <c r="D10" s="95">
        <f>SUM(G10:I10)</f>
        <v>17</v>
      </c>
      <c r="E10" s="95">
        <f>C10-D10</f>
        <v>0</v>
      </c>
      <c r="F10" s="96">
        <f t="shared" ref="F10:F11" si="3">IF(C10&gt;0, D10/C10, 0)</f>
        <v>1</v>
      </c>
      <c r="G10" s="95">
        <f>COUNTIF('機能確認'!I5:I26, "○")</f>
        <v>9</v>
      </c>
      <c r="H10" s="95">
        <f>COUNTIF('機能確認'!I5:I26, "×")</f>
        <v>2</v>
      </c>
      <c r="I10" s="95">
        <f>COUNTIF('機能確認'!I5:I26, "―")</f>
        <v>6</v>
      </c>
    </row>
    <row r="11" ht="22" customHeight="1">
      <c r="B11" s="97" t="s">
        <v>635</v>
      </c>
      <c r="C11" s="98">
        <f>SUM(C5:C10)</f>
        <v>108</v>
      </c>
      <c r="D11" s="98">
        <f>SUM(D5:D10)</f>
        <v>108</v>
      </c>
      <c r="E11" s="98">
        <f>SUM(E5:E10)</f>
        <v>0</v>
      </c>
      <c r="F11" s="99">
        <f t="shared" si="3"/>
        <v>1</v>
      </c>
      <c r="G11" s="98">
        <f>SUM(G5:G10)</f>
        <v>91</v>
      </c>
      <c r="H11" s="98">
        <f>SUM(H5:H10)</f>
        <v>8</v>
      </c>
      <c r="I11" s="98">
        <f>SUM(I5:I10)</f>
        <v>9</v>
      </c>
    </row>
    <row r="14" ht="25" customHeight="1">
      <c r="B14" s="100" t="s">
        <v>636</v>
      </c>
      <c r="C14" s="101">
        <f>COUNTIF(障害管理票!A4:A13,"BUG-*")</f>
        <v>8</v>
      </c>
    </row>
    <row r="16" ht="25" customHeight="1">
      <c r="B16" s="100" t="s">
        <v>637</v>
      </c>
      <c r="C16" s="102" t="s">
        <v>638</v>
      </c>
    </row>
    <row r="17" ht="25" customHeight="1">
      <c r="B17" s="100" t="s">
        <v>639</v>
      </c>
      <c r="C17" s="102" t="s">
        <v>452</v>
      </c>
    </row>
    <row r="18" ht="14.25" customHeight="1">
      <c r="B18" s="100" t="s">
        <v>640</v>
      </c>
      <c r="C18" s="102" t="s">
        <v>452</v>
      </c>
    </row>
  </sheetData>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outlinePr applyStyles="0" summaryBelow="1" summaryRight="1" showOutlineSymbols="1"/>
    <pageSetUpPr autoPageBreaks="1" fitToPage="0"/>
  </sheetPr>
  <sheetViews>
    <sheetView showFormulas="0" showGridLines="1" showRowColHeaders="1" showZeros="1" rightToLeft="0" zoomScale="100" workbookViewId="0">
      <selection activeCell="A1" activeCellId="0" sqref="A1:E1"/>
    </sheetView>
  </sheetViews>
  <sheetFormatPr defaultColWidth="8.6796875" defaultRowHeight="13.880000000000001"/>
  <cols>
    <col customWidth="1" min="1" max="1" style="103" width="9"/>
    <col customWidth="1" min="2" max="2" style="103" width="24"/>
    <col customWidth="1" min="3" max="3" style="103" width="34"/>
    <col customWidth="1" min="4" max="4" style="103" width="40"/>
    <col customWidth="1" min="5" max="5" style="103" width="18"/>
  </cols>
  <sheetData>
    <row r="1" ht="25.5" customHeight="1">
      <c r="A1" s="104" t="s">
        <v>641</v>
      </c>
      <c r="B1" s="104"/>
      <c r="C1" s="104"/>
      <c r="D1" s="104"/>
      <c r="E1" s="104"/>
    </row>
    <row r="2" ht="7.5" customHeight="1"/>
    <row r="3" ht="21.75" customHeight="1">
      <c r="A3" s="105" t="s">
        <v>642</v>
      </c>
      <c r="B3" s="105" t="s">
        <v>643</v>
      </c>
      <c r="C3" s="105" t="s">
        <v>644</v>
      </c>
      <c r="D3" s="105" t="s">
        <v>645</v>
      </c>
      <c r="E3" s="105" t="s">
        <v>646</v>
      </c>
    </row>
    <row r="4" ht="45.75" customHeight="1">
      <c r="A4" s="106" t="s">
        <v>647</v>
      </c>
      <c r="B4" s="107" t="s">
        <v>648</v>
      </c>
      <c r="C4" s="107" t="s">
        <v>649</v>
      </c>
      <c r="D4" s="107" t="s">
        <v>650</v>
      </c>
      <c r="E4" s="107" t="s">
        <v>651</v>
      </c>
    </row>
    <row r="5" ht="45.75" customHeight="1">
      <c r="A5" s="106" t="s">
        <v>652</v>
      </c>
      <c r="B5" s="107" t="s">
        <v>653</v>
      </c>
      <c r="C5" s="107" t="s">
        <v>654</v>
      </c>
      <c r="D5" s="107" t="s">
        <v>655</v>
      </c>
      <c r="E5" s="107" t="s">
        <v>656</v>
      </c>
    </row>
    <row r="6" ht="45.75" customHeight="1">
      <c r="A6" s="106" t="s">
        <v>657</v>
      </c>
      <c r="B6" s="107" t="s">
        <v>658</v>
      </c>
      <c r="C6" s="107" t="s">
        <v>659</v>
      </c>
      <c r="D6" s="107" t="s">
        <v>660</v>
      </c>
      <c r="E6" s="107" t="s">
        <v>661</v>
      </c>
    </row>
    <row r="7" ht="45.75" customHeight="1">
      <c r="A7" s="106" t="s">
        <v>662</v>
      </c>
      <c r="B7" s="107" t="s">
        <v>663</v>
      </c>
      <c r="C7" s="107" t="s">
        <v>664</v>
      </c>
      <c r="D7" s="107" t="s">
        <v>665</v>
      </c>
      <c r="E7" s="107" t="s">
        <v>666</v>
      </c>
    </row>
    <row r="8" ht="45.75" customHeight="1">
      <c r="A8" s="106" t="s">
        <v>667</v>
      </c>
      <c r="B8" s="107" t="s">
        <v>668</v>
      </c>
      <c r="C8" s="108" t="s">
        <v>669</v>
      </c>
      <c r="D8" s="107" t="s">
        <v>670</v>
      </c>
      <c r="E8" s="107" t="s">
        <v>671</v>
      </c>
    </row>
    <row r="9" ht="45.75" customHeight="1">
      <c r="A9" s="106" t="s">
        <v>672</v>
      </c>
      <c r="B9" s="107" t="s">
        <v>673</v>
      </c>
      <c r="C9" s="107" t="s">
        <v>674</v>
      </c>
      <c r="D9" s="107" t="s">
        <v>675</v>
      </c>
      <c r="E9" s="107" t="s">
        <v>676</v>
      </c>
    </row>
    <row r="10" ht="45.75" customHeight="1">
      <c r="A10" s="106" t="s">
        <v>677</v>
      </c>
      <c r="B10" s="107" t="s">
        <v>678</v>
      </c>
      <c r="C10" s="107" t="s">
        <v>679</v>
      </c>
      <c r="D10" s="107" t="s">
        <v>680</v>
      </c>
      <c r="E10" s="107" t="s">
        <v>681</v>
      </c>
    </row>
  </sheetData>
  <mergeCells count="1">
    <mergeCell ref="A1:E1"/>
  </mergeCells>
  <printOptions headings="0" gridLines="0" horizontalCentered="0" verticalCentered="0"/>
  <pageMargins left="0.75" right="0.75" top="1" bottom="1" header="0.51181102362204689" footer="0.51181102362204689"/>
  <pageSetup paperSize="9" scale="100" fitToWidth="1" fitToHeight="1" pageOrder="downThenOver" orientation="portrait" usePrinterDefaults="1" blackAndWhite="0" draft="0" cellComments="none" useFirstPageNumber="0" errors="displayed" horizontalDpi="300" verticalDpi="3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A26" zoomScale="100" workbookViewId="0">
      <selection activeCell="I4" activeCellId="0" sqref="I4"/>
    </sheetView>
  </sheetViews>
  <sheetFormatPr baseColWidth="8" defaultRowHeight="14.25"/>
  <cols>
    <col customWidth="1" min="1" max="1" style="1" width="7"/>
    <col customWidth="1" min="2" max="2" style="1" width="16"/>
    <col customWidth="1" min="3" max="3" style="1" width="14"/>
    <col customWidth="1" min="4" max="4" style="1" width="42"/>
    <col customWidth="1" min="5" max="5" style="1" width="36"/>
    <col customWidth="1" min="6" max="6" style="1" width="6"/>
    <col customWidth="1" min="7" max="7" style="1" width="10"/>
    <col customWidth="1" min="8" max="8" style="1" width="8"/>
    <col customWidth="1" min="9" max="9" style="1" width="9.6640625"/>
    <col customWidth="1" min="10" max="10" style="1" width="7"/>
    <col customWidth="1" min="11" max="11" style="1" width="20"/>
  </cols>
  <sheetData>
    <row r="1" ht="31.949999999999999" customHeight="1">
      <c r="A1" s="21" t="s">
        <v>49</v>
      </c>
    </row>
    <row r="2" ht="48.600000000000001" customHeight="1">
      <c r="A2" s="22" t="s">
        <v>50</v>
      </c>
      <c r="F2" s="22" t="s">
        <v>51</v>
      </c>
    </row>
    <row r="3" ht="16.050000000000001" customHeight="1">
      <c r="A3" s="23" t="s">
        <v>52</v>
      </c>
    </row>
    <row r="4" s="24" customFormat="1" ht="38.399999999999999" customHeight="1">
      <c r="A4" s="25" t="s">
        <v>53</v>
      </c>
      <c r="B4" s="25" t="s">
        <v>54</v>
      </c>
      <c r="C4" s="25" t="s">
        <v>55</v>
      </c>
      <c r="D4" s="25" t="s">
        <v>56</v>
      </c>
      <c r="E4" s="25" t="s">
        <v>57</v>
      </c>
      <c r="F4" s="25" t="s">
        <v>58</v>
      </c>
      <c r="G4" s="25" t="s">
        <v>59</v>
      </c>
      <c r="H4" s="25" t="s">
        <v>60</v>
      </c>
      <c r="I4" s="26" t="s">
        <v>61</v>
      </c>
      <c r="J4" s="25" t="s">
        <v>62</v>
      </c>
      <c r="K4" s="25" t="s">
        <v>63</v>
      </c>
    </row>
    <row r="5" ht="18" customHeight="1">
      <c r="A5" s="27" t="s">
        <v>64</v>
      </c>
      <c r="B5" s="20"/>
      <c r="C5" s="20"/>
      <c r="D5" s="20"/>
      <c r="E5" s="20"/>
      <c r="F5" s="20"/>
      <c r="G5" s="20"/>
      <c r="H5" s="20"/>
      <c r="I5" s="20"/>
      <c r="J5" s="20"/>
      <c r="K5" s="7"/>
    </row>
    <row r="6" ht="49.950000000000003" customHeight="1">
      <c r="A6" s="28" t="s">
        <v>65</v>
      </c>
      <c r="B6" s="29" t="s">
        <v>66</v>
      </c>
      <c r="C6" s="29" t="s">
        <v>67</v>
      </c>
      <c r="D6" s="29" t="s">
        <v>68</v>
      </c>
      <c r="E6" s="29" t="s">
        <v>69</v>
      </c>
      <c r="F6" s="30" t="s">
        <v>70</v>
      </c>
      <c r="G6" s="31" t="s">
        <v>71</v>
      </c>
      <c r="H6" s="31" t="s">
        <v>24</v>
      </c>
      <c r="I6" s="32" t="s">
        <v>70</v>
      </c>
      <c r="J6" s="33"/>
      <c r="K6" s="29"/>
    </row>
    <row r="7" ht="49.950000000000003" customHeight="1">
      <c r="A7" s="28" t="s">
        <v>72</v>
      </c>
      <c r="B7" s="29" t="s">
        <v>66</v>
      </c>
      <c r="C7" s="29" t="s">
        <v>73</v>
      </c>
      <c r="D7" s="29" t="s">
        <v>74</v>
      </c>
      <c r="E7" s="29" t="s">
        <v>75</v>
      </c>
      <c r="F7" s="30" t="s">
        <v>70</v>
      </c>
      <c r="G7" s="31" t="s">
        <v>71</v>
      </c>
      <c r="H7" s="31" t="s">
        <v>24</v>
      </c>
      <c r="I7" s="32" t="s">
        <v>70</v>
      </c>
      <c r="J7" s="33"/>
      <c r="K7" s="29"/>
    </row>
    <row r="8" ht="49.950000000000003" customHeight="1">
      <c r="A8" s="28" t="s">
        <v>76</v>
      </c>
      <c r="B8" s="29" t="s">
        <v>77</v>
      </c>
      <c r="C8" s="29" t="s">
        <v>67</v>
      </c>
      <c r="D8" s="29" t="s">
        <v>78</v>
      </c>
      <c r="E8" s="29" t="s">
        <v>79</v>
      </c>
      <c r="F8" s="30" t="s">
        <v>70</v>
      </c>
      <c r="G8" s="31" t="s">
        <v>71</v>
      </c>
      <c r="H8" s="31" t="s">
        <v>24</v>
      </c>
      <c r="I8" s="34" t="s">
        <v>70</v>
      </c>
      <c r="J8" s="33"/>
      <c r="K8" s="29"/>
    </row>
    <row r="9" ht="49.950000000000003" customHeight="1">
      <c r="A9" s="28" t="s">
        <v>80</v>
      </c>
      <c r="B9" s="29" t="s">
        <v>81</v>
      </c>
      <c r="C9" s="29" t="s">
        <v>82</v>
      </c>
      <c r="D9" s="29" t="s">
        <v>83</v>
      </c>
      <c r="E9" s="29" t="s">
        <v>84</v>
      </c>
      <c r="F9" s="30" t="s">
        <v>70</v>
      </c>
      <c r="G9" s="31" t="s">
        <v>71</v>
      </c>
      <c r="H9" s="31" t="s">
        <v>24</v>
      </c>
      <c r="I9" s="32" t="s">
        <v>70</v>
      </c>
      <c r="J9" s="33"/>
      <c r="K9" s="29"/>
    </row>
    <row r="10" ht="18" customHeight="1">
      <c r="A10" s="35" t="s">
        <v>85</v>
      </c>
      <c r="B10" s="20"/>
      <c r="C10" s="20"/>
      <c r="D10" s="20"/>
      <c r="E10" s="20"/>
      <c r="F10" s="20"/>
      <c r="G10" s="20"/>
      <c r="H10" s="20"/>
      <c r="I10" s="20"/>
      <c r="J10" s="20"/>
      <c r="K10" s="7"/>
    </row>
    <row r="11" ht="49.950000000000003" customHeight="1">
      <c r="A11" s="33" t="s">
        <v>86</v>
      </c>
      <c r="B11" s="29" t="s">
        <v>77</v>
      </c>
      <c r="C11" s="29" t="s">
        <v>87</v>
      </c>
      <c r="D11" s="29" t="s">
        <v>88</v>
      </c>
      <c r="E11" s="29" t="s">
        <v>89</v>
      </c>
      <c r="F11" s="36" t="s">
        <v>70</v>
      </c>
      <c r="G11" s="31" t="s">
        <v>71</v>
      </c>
      <c r="H11" s="31" t="s">
        <v>24</v>
      </c>
      <c r="I11" s="31" t="s">
        <v>70</v>
      </c>
      <c r="J11" s="37"/>
      <c r="K11" s="29"/>
    </row>
    <row r="12" ht="49.950000000000003" customHeight="1">
      <c r="A12" s="33" t="s">
        <v>90</v>
      </c>
      <c r="B12" s="29" t="s">
        <v>77</v>
      </c>
      <c r="C12" s="29" t="s">
        <v>91</v>
      </c>
      <c r="D12" s="29" t="s">
        <v>92</v>
      </c>
      <c r="E12" s="29" t="s">
        <v>93</v>
      </c>
      <c r="F12" s="36" t="s">
        <v>70</v>
      </c>
      <c r="G12" s="31" t="s">
        <v>94</v>
      </c>
      <c r="H12" s="31" t="s">
        <v>24</v>
      </c>
      <c r="I12" s="31" t="s">
        <v>95</v>
      </c>
      <c r="J12" s="37"/>
      <c r="K12" s="29" t="s">
        <v>96</v>
      </c>
    </row>
    <row r="13" ht="49.950000000000003" customHeight="1">
      <c r="A13" s="33" t="s">
        <v>97</v>
      </c>
      <c r="B13" s="29" t="s">
        <v>77</v>
      </c>
      <c r="C13" s="29" t="s">
        <v>98</v>
      </c>
      <c r="D13" s="29" t="s">
        <v>99</v>
      </c>
      <c r="E13" s="29" t="s">
        <v>100</v>
      </c>
      <c r="F13" s="36" t="s">
        <v>70</v>
      </c>
      <c r="G13" s="31" t="s">
        <v>94</v>
      </c>
      <c r="H13" s="31" t="s">
        <v>24</v>
      </c>
      <c r="I13" s="31" t="s">
        <v>70</v>
      </c>
      <c r="J13" s="37"/>
      <c r="K13" s="29"/>
    </row>
    <row r="14" ht="49.950000000000003" customHeight="1">
      <c r="A14" s="33" t="s">
        <v>101</v>
      </c>
      <c r="B14" s="29" t="s">
        <v>77</v>
      </c>
      <c r="C14" s="29" t="s">
        <v>102</v>
      </c>
      <c r="D14" s="29" t="s">
        <v>103</v>
      </c>
      <c r="E14" s="29" t="s">
        <v>104</v>
      </c>
      <c r="F14" s="36" t="s">
        <v>70</v>
      </c>
      <c r="G14" s="31" t="s">
        <v>94</v>
      </c>
      <c r="H14" s="31" t="s">
        <v>24</v>
      </c>
      <c r="I14" s="31" t="s">
        <v>70</v>
      </c>
      <c r="J14" s="37"/>
      <c r="K14" s="29"/>
    </row>
    <row r="15" ht="49.950000000000003" customHeight="1">
      <c r="A15" s="33" t="s">
        <v>105</v>
      </c>
      <c r="B15" s="29" t="s">
        <v>77</v>
      </c>
      <c r="C15" s="29" t="s">
        <v>106</v>
      </c>
      <c r="D15" s="29" t="s">
        <v>107</v>
      </c>
      <c r="E15" s="29" t="s">
        <v>108</v>
      </c>
      <c r="F15" s="36" t="s">
        <v>70</v>
      </c>
      <c r="G15" s="31" t="s">
        <v>94</v>
      </c>
      <c r="H15" s="31" t="s">
        <v>24</v>
      </c>
      <c r="I15" s="31" t="s">
        <v>70</v>
      </c>
      <c r="J15" s="37"/>
      <c r="K15" s="29"/>
    </row>
    <row r="16" ht="49.950000000000003" customHeight="1">
      <c r="A16" s="33" t="s">
        <v>109</v>
      </c>
      <c r="B16" s="29" t="s">
        <v>77</v>
      </c>
      <c r="C16" s="29" t="s">
        <v>110</v>
      </c>
      <c r="D16" s="29" t="s">
        <v>111</v>
      </c>
      <c r="E16" s="29" t="s">
        <v>112</v>
      </c>
      <c r="F16" s="36" t="s">
        <v>70</v>
      </c>
      <c r="G16" s="31" t="s">
        <v>94</v>
      </c>
      <c r="H16" s="31" t="s">
        <v>24</v>
      </c>
      <c r="I16" s="31" t="s">
        <v>70</v>
      </c>
      <c r="J16" s="37"/>
      <c r="K16" s="29"/>
    </row>
    <row r="17" ht="49.950000000000003" customHeight="1">
      <c r="A17" s="33" t="s">
        <v>113</v>
      </c>
      <c r="B17" s="29" t="s">
        <v>114</v>
      </c>
      <c r="C17" s="29" t="s">
        <v>115</v>
      </c>
      <c r="D17" s="29" t="s">
        <v>116</v>
      </c>
      <c r="E17" s="29" t="s">
        <v>117</v>
      </c>
      <c r="F17" s="36" t="s">
        <v>70</v>
      </c>
      <c r="G17" s="31" t="s">
        <v>94</v>
      </c>
      <c r="H17" s="31" t="s">
        <v>24</v>
      </c>
      <c r="I17" s="31" t="s">
        <v>70</v>
      </c>
      <c r="J17" s="37"/>
      <c r="K17" s="29"/>
    </row>
    <row r="18" ht="18" customHeight="1">
      <c r="A18" s="35" t="s">
        <v>118</v>
      </c>
      <c r="B18" s="20"/>
      <c r="C18" s="20"/>
      <c r="D18" s="20"/>
      <c r="E18" s="20"/>
      <c r="F18" s="20"/>
      <c r="G18" s="20"/>
      <c r="H18" s="20"/>
      <c r="I18" s="20"/>
      <c r="J18" s="20"/>
      <c r="K18" s="7"/>
    </row>
    <row r="19" ht="55.049999999999997" customHeight="1">
      <c r="A19" s="33" t="s">
        <v>119</v>
      </c>
      <c r="B19" s="29" t="s">
        <v>120</v>
      </c>
      <c r="C19" s="29" t="s">
        <v>121</v>
      </c>
      <c r="D19" s="29" t="s">
        <v>122</v>
      </c>
      <c r="E19" s="29" t="s">
        <v>123</v>
      </c>
      <c r="F19" s="36" t="s">
        <v>70</v>
      </c>
      <c r="G19" s="31" t="s">
        <v>94</v>
      </c>
      <c r="H19" s="31" t="s">
        <v>24</v>
      </c>
      <c r="I19" s="31" t="s">
        <v>70</v>
      </c>
      <c r="J19" s="37"/>
      <c r="K19" s="29"/>
    </row>
    <row r="20" ht="55.049999999999997" customHeight="1">
      <c r="A20" s="33" t="s">
        <v>124</v>
      </c>
      <c r="B20" s="29" t="s">
        <v>125</v>
      </c>
      <c r="C20" s="29" t="s">
        <v>126</v>
      </c>
      <c r="D20" s="29" t="s">
        <v>127</v>
      </c>
      <c r="E20" s="29" t="s">
        <v>128</v>
      </c>
      <c r="F20" s="36" t="s">
        <v>70</v>
      </c>
      <c r="G20" s="31" t="s">
        <v>94</v>
      </c>
      <c r="H20" s="31" t="s">
        <v>24</v>
      </c>
      <c r="I20" s="31" t="s">
        <v>70</v>
      </c>
      <c r="J20" s="37"/>
      <c r="K20" s="29"/>
    </row>
    <row r="21" ht="55.049999999999997" customHeight="1">
      <c r="A21" s="33" t="s">
        <v>129</v>
      </c>
      <c r="B21" s="29" t="s">
        <v>125</v>
      </c>
      <c r="C21" s="29" t="s">
        <v>130</v>
      </c>
      <c r="D21" s="29" t="s">
        <v>131</v>
      </c>
      <c r="E21" s="29" t="s">
        <v>132</v>
      </c>
      <c r="F21" s="36" t="s">
        <v>70</v>
      </c>
      <c r="G21" s="31" t="s">
        <v>94</v>
      </c>
      <c r="H21" s="31" t="s">
        <v>24</v>
      </c>
      <c r="I21" s="31" t="s">
        <v>70</v>
      </c>
      <c r="J21" s="37"/>
      <c r="K21" s="29"/>
    </row>
    <row r="22" ht="55.049999999999997" customHeight="1">
      <c r="A22" s="33" t="s">
        <v>133</v>
      </c>
      <c r="B22" s="29" t="s">
        <v>66</v>
      </c>
      <c r="C22" s="29" t="s">
        <v>134</v>
      </c>
      <c r="D22" s="29" t="s">
        <v>135</v>
      </c>
      <c r="E22" s="29" t="s">
        <v>136</v>
      </c>
      <c r="F22" s="36" t="s">
        <v>70</v>
      </c>
      <c r="G22" s="31" t="s">
        <v>94</v>
      </c>
      <c r="H22" s="31" t="s">
        <v>24</v>
      </c>
      <c r="I22" s="31" t="s">
        <v>70</v>
      </c>
      <c r="J22" s="37"/>
      <c r="K22" s="29"/>
    </row>
    <row r="23" ht="55.049999999999997" customHeight="1">
      <c r="A23" s="33" t="s">
        <v>137</v>
      </c>
      <c r="B23" s="29" t="s">
        <v>138</v>
      </c>
      <c r="C23" s="29" t="s">
        <v>139</v>
      </c>
      <c r="D23" s="29" t="s">
        <v>140</v>
      </c>
      <c r="E23" s="29" t="s">
        <v>141</v>
      </c>
      <c r="F23" s="36" t="s">
        <v>70</v>
      </c>
      <c r="G23" s="31" t="s">
        <v>94</v>
      </c>
      <c r="H23" s="31" t="s">
        <v>24</v>
      </c>
      <c r="I23" s="31" t="s">
        <v>70</v>
      </c>
      <c r="J23" s="37"/>
      <c r="K23" s="29"/>
    </row>
    <row r="24" ht="55.049999999999997" customHeight="1">
      <c r="A24" s="33" t="s">
        <v>142</v>
      </c>
      <c r="B24" s="29" t="s">
        <v>143</v>
      </c>
      <c r="C24" s="29" t="s">
        <v>144</v>
      </c>
      <c r="D24" s="29" t="s">
        <v>145</v>
      </c>
      <c r="E24" s="29" t="s">
        <v>146</v>
      </c>
      <c r="F24" s="36" t="s">
        <v>70</v>
      </c>
      <c r="G24" s="31" t="s">
        <v>94</v>
      </c>
      <c r="H24" s="31" t="s">
        <v>24</v>
      </c>
      <c r="I24" s="31" t="s">
        <v>70</v>
      </c>
      <c r="J24" s="37"/>
      <c r="K24" s="29"/>
    </row>
    <row r="25" ht="55.049999999999997" customHeight="1">
      <c r="A25" s="33" t="s">
        <v>147</v>
      </c>
      <c r="B25" s="29" t="s">
        <v>148</v>
      </c>
      <c r="C25" s="29" t="s">
        <v>149</v>
      </c>
      <c r="D25" s="29" t="s">
        <v>150</v>
      </c>
      <c r="E25" s="29" t="s">
        <v>151</v>
      </c>
      <c r="F25" s="36" t="s">
        <v>70</v>
      </c>
      <c r="G25" s="31" t="s">
        <v>94</v>
      </c>
      <c r="H25" s="31" t="s">
        <v>24</v>
      </c>
      <c r="I25" s="31" t="s">
        <v>152</v>
      </c>
      <c r="J25" s="38" t="s">
        <v>153</v>
      </c>
      <c r="K25" s="29" t="s">
        <v>154</v>
      </c>
    </row>
    <row r="26" ht="55.049999999999997" customHeight="1">
      <c r="A26" s="33" t="s">
        <v>155</v>
      </c>
      <c r="B26" s="29" t="s">
        <v>156</v>
      </c>
      <c r="C26" s="29" t="s">
        <v>157</v>
      </c>
      <c r="D26" s="29" t="s">
        <v>158</v>
      </c>
      <c r="E26" s="29" t="s">
        <v>159</v>
      </c>
      <c r="F26" s="36" t="s">
        <v>70</v>
      </c>
      <c r="G26" s="31" t="s">
        <v>94</v>
      </c>
      <c r="H26" s="31" t="s">
        <v>24</v>
      </c>
      <c r="I26" s="31" t="s">
        <v>70</v>
      </c>
      <c r="J26" s="37"/>
      <c r="K26" s="29"/>
    </row>
    <row r="27" ht="55.049999999999997" customHeight="1">
      <c r="A27" s="33" t="s">
        <v>160</v>
      </c>
      <c r="B27" s="29" t="s">
        <v>161</v>
      </c>
      <c r="C27" s="29" t="s">
        <v>162</v>
      </c>
      <c r="D27" s="29" t="s">
        <v>163</v>
      </c>
      <c r="E27" s="29" t="s">
        <v>164</v>
      </c>
      <c r="F27" s="36" t="s">
        <v>70</v>
      </c>
      <c r="G27" s="31" t="s">
        <v>94</v>
      </c>
      <c r="H27" s="31" t="s">
        <v>24</v>
      </c>
      <c r="I27" s="31" t="s">
        <v>70</v>
      </c>
      <c r="J27" s="37"/>
      <c r="K27" s="29"/>
    </row>
    <row r="28" ht="55.049999999999997" customHeight="1">
      <c r="A28" s="33" t="s">
        <v>165</v>
      </c>
      <c r="B28" s="29" t="s">
        <v>114</v>
      </c>
      <c r="C28" s="29" t="s">
        <v>166</v>
      </c>
      <c r="D28" s="29" t="s">
        <v>167</v>
      </c>
      <c r="E28" s="29" t="s">
        <v>168</v>
      </c>
      <c r="F28" s="36" t="s">
        <v>70</v>
      </c>
      <c r="G28" s="31" t="s">
        <v>94</v>
      </c>
      <c r="H28" s="31" t="s">
        <v>24</v>
      </c>
      <c r="I28" s="31" t="s">
        <v>70</v>
      </c>
      <c r="J28" s="37"/>
      <c r="K28" s="29"/>
    </row>
    <row r="29" ht="18" customHeight="1">
      <c r="A29" s="35" t="s">
        <v>169</v>
      </c>
      <c r="B29" s="20"/>
      <c r="C29" s="20"/>
      <c r="D29" s="20"/>
      <c r="E29" s="20"/>
      <c r="F29" s="20"/>
      <c r="G29" s="20"/>
      <c r="H29" s="20"/>
      <c r="I29" s="20"/>
      <c r="J29" s="20"/>
      <c r="K29" s="7"/>
    </row>
    <row r="30" ht="49.950000000000003" customHeight="1">
      <c r="A30" s="33" t="s">
        <v>170</v>
      </c>
      <c r="B30" s="29" t="s">
        <v>114</v>
      </c>
      <c r="C30" s="29" t="s">
        <v>171</v>
      </c>
      <c r="D30" s="29" t="s">
        <v>172</v>
      </c>
      <c r="E30" s="29" t="s">
        <v>173</v>
      </c>
      <c r="F30" s="36" t="s">
        <v>70</v>
      </c>
      <c r="G30" s="31" t="s">
        <v>94</v>
      </c>
      <c r="H30" s="31" t="s">
        <v>24</v>
      </c>
      <c r="I30" s="31" t="s">
        <v>70</v>
      </c>
      <c r="J30" s="37"/>
      <c r="K30" s="29"/>
    </row>
    <row r="31" ht="49.950000000000003" customHeight="1">
      <c r="A31" s="33" t="s">
        <v>174</v>
      </c>
      <c r="B31" s="29" t="s">
        <v>114</v>
      </c>
      <c r="C31" s="29" t="s">
        <v>175</v>
      </c>
      <c r="D31" s="29" t="s">
        <v>176</v>
      </c>
      <c r="E31" s="29" t="s">
        <v>177</v>
      </c>
      <c r="F31" s="36" t="s">
        <v>70</v>
      </c>
      <c r="G31" s="31" t="s">
        <v>178</v>
      </c>
      <c r="H31" s="31" t="s">
        <v>24</v>
      </c>
      <c r="I31" s="31" t="s">
        <v>152</v>
      </c>
      <c r="J31" s="38" t="s">
        <v>179</v>
      </c>
      <c r="K31" s="29" t="s">
        <v>180</v>
      </c>
    </row>
    <row r="32" ht="49.950000000000003" customHeight="1">
      <c r="A32" s="33" t="s">
        <v>181</v>
      </c>
      <c r="B32" s="29" t="s">
        <v>143</v>
      </c>
      <c r="C32" s="29" t="s">
        <v>182</v>
      </c>
      <c r="D32" s="29" t="s">
        <v>183</v>
      </c>
      <c r="E32" s="29" t="s">
        <v>184</v>
      </c>
      <c r="F32" s="36" t="s">
        <v>70</v>
      </c>
      <c r="G32" s="31" t="s">
        <v>94</v>
      </c>
      <c r="H32" s="31" t="s">
        <v>24</v>
      </c>
      <c r="I32" s="31" t="s">
        <v>70</v>
      </c>
      <c r="J32" s="37"/>
      <c r="K32" s="29"/>
    </row>
    <row r="33" ht="49.950000000000003" customHeight="1">
      <c r="A33" s="33" t="s">
        <v>185</v>
      </c>
      <c r="B33" s="29" t="s">
        <v>66</v>
      </c>
      <c r="C33" s="29" t="s">
        <v>186</v>
      </c>
      <c r="D33" s="29" t="s">
        <v>187</v>
      </c>
      <c r="E33" s="29" t="s">
        <v>188</v>
      </c>
      <c r="F33" s="36" t="s">
        <v>70</v>
      </c>
      <c r="G33" s="31" t="s">
        <v>94</v>
      </c>
      <c r="H33" s="31" t="s">
        <v>24</v>
      </c>
      <c r="I33" s="31" t="s">
        <v>70</v>
      </c>
      <c r="J33" s="37"/>
      <c r="K33" s="29"/>
    </row>
    <row r="34" ht="49.950000000000003" customHeight="1">
      <c r="A34" s="33" t="s">
        <v>189</v>
      </c>
      <c r="B34" s="29" t="s">
        <v>190</v>
      </c>
      <c r="C34" s="29" t="s">
        <v>191</v>
      </c>
      <c r="D34" s="29" t="s">
        <v>192</v>
      </c>
      <c r="E34" s="29" t="s">
        <v>193</v>
      </c>
      <c r="F34" s="36" t="s">
        <v>70</v>
      </c>
      <c r="G34" s="31" t="s">
        <v>94</v>
      </c>
      <c r="H34" s="31" t="s">
        <v>24</v>
      </c>
      <c r="I34" s="31" t="s">
        <v>70</v>
      </c>
      <c r="J34" s="37"/>
      <c r="K34" s="29"/>
    </row>
  </sheetData>
  <mergeCells count="8">
    <mergeCell ref="A18:K18"/>
    <mergeCell ref="A3:K3"/>
    <mergeCell ref="A2:E2"/>
    <mergeCell ref="A29:K29"/>
    <mergeCell ref="A1:K1"/>
    <mergeCell ref="A10:K10"/>
    <mergeCell ref="F2:K2"/>
    <mergeCell ref="A5:K5"/>
  </mergeCells>
  <hyperlinks>
    <hyperlink location="障害管理票!A4" ref="J25" tooltip=""/>
    <hyperlink location="障害管理票!A5" ref="J31"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C14" zoomScale="100" workbookViewId="0">
      <selection activeCell="D7" activeCellId="0" sqref="D7"/>
    </sheetView>
  </sheetViews>
  <sheetFormatPr baseColWidth="8" defaultRowHeight="14.25"/>
  <cols>
    <col customWidth="1" min="1" max="1" style="1" width="7"/>
    <col customWidth="1" min="2" max="2" style="1" width="15"/>
    <col customWidth="1" min="3" max="3" style="1" width="13"/>
    <col customWidth="1" min="4" max="4" style="1" width="40"/>
    <col customWidth="1" min="5" max="5" style="1" width="34"/>
    <col customWidth="1" min="6" max="6" style="1" width="8.5546875"/>
    <col customWidth="1" min="7" max="9" style="1" width="7"/>
    <col customWidth="1" min="10" max="10" style="1" width="10"/>
    <col customWidth="1" min="11" max="12" style="1" width="8"/>
    <col customWidth="1" min="13" max="13" style="1" width="7"/>
    <col customWidth="1" min="14" max="14" style="1" width="16"/>
  </cols>
  <sheetData>
    <row r="1" ht="31.949999999999999" customHeight="1">
      <c r="A1" s="21" t="s">
        <v>194</v>
      </c>
    </row>
    <row r="2" ht="39.600000000000001" customHeight="1">
      <c r="A2" s="22" t="s">
        <v>195</v>
      </c>
      <c r="H2" s="22" t="s">
        <v>196</v>
      </c>
    </row>
    <row r="3" ht="16.050000000000001" customHeight="1">
      <c r="A3" s="23" t="s">
        <v>52</v>
      </c>
    </row>
    <row r="4" ht="30" customHeight="1">
      <c r="A4" s="25" t="s">
        <v>53</v>
      </c>
      <c r="B4" s="25" t="s">
        <v>54</v>
      </c>
      <c r="C4" s="25" t="s">
        <v>55</v>
      </c>
      <c r="D4" s="25" t="s">
        <v>56</v>
      </c>
      <c r="E4" s="25" t="s">
        <v>57</v>
      </c>
      <c r="F4" s="39" t="s">
        <v>197</v>
      </c>
      <c r="G4" s="39" t="s">
        <v>198</v>
      </c>
      <c r="H4" s="39" t="s">
        <v>199</v>
      </c>
      <c r="I4" s="39" t="s">
        <v>200</v>
      </c>
      <c r="J4" s="25" t="s">
        <v>59</v>
      </c>
      <c r="K4" s="25" t="s">
        <v>60</v>
      </c>
      <c r="L4" s="25" t="s">
        <v>61</v>
      </c>
      <c r="M4" s="25" t="s">
        <v>62</v>
      </c>
      <c r="N4" s="25" t="s">
        <v>201</v>
      </c>
    </row>
    <row r="5" ht="18" customHeight="1">
      <c r="A5" s="35" t="s">
        <v>202</v>
      </c>
      <c r="B5" s="20"/>
      <c r="C5" s="20"/>
      <c r="D5" s="20"/>
      <c r="E5" s="20"/>
      <c r="F5" s="20"/>
      <c r="G5" s="20"/>
      <c r="H5" s="20"/>
      <c r="I5" s="20"/>
      <c r="J5" s="20"/>
      <c r="K5" s="20"/>
      <c r="L5" s="20"/>
      <c r="M5" s="20"/>
      <c r="N5" s="7"/>
    </row>
    <row r="6" ht="49.950000000000003" customHeight="1">
      <c r="A6" s="33" t="s">
        <v>65</v>
      </c>
      <c r="B6" s="29" t="s">
        <v>120</v>
      </c>
      <c r="C6" s="29" t="s">
        <v>203</v>
      </c>
      <c r="D6" s="29" t="s">
        <v>204</v>
      </c>
      <c r="E6" s="29" t="s">
        <v>205</v>
      </c>
      <c r="F6" s="40" t="s">
        <v>70</v>
      </c>
      <c r="G6" s="40"/>
      <c r="H6" s="40"/>
      <c r="I6" s="40"/>
      <c r="J6" s="33" t="s">
        <v>178</v>
      </c>
      <c r="K6" s="33" t="s">
        <v>24</v>
      </c>
      <c r="L6" s="33" t="s">
        <v>70</v>
      </c>
      <c r="M6" s="33"/>
      <c r="N6" s="29"/>
    </row>
    <row r="7" ht="49.950000000000003" customHeight="1">
      <c r="A7" s="33" t="s">
        <v>72</v>
      </c>
      <c r="B7" s="29" t="s">
        <v>120</v>
      </c>
      <c r="C7" s="29" t="s">
        <v>206</v>
      </c>
      <c r="D7" s="29" t="s">
        <v>207</v>
      </c>
      <c r="E7" s="29" t="s">
        <v>208</v>
      </c>
      <c r="F7" s="41" t="s">
        <v>70</v>
      </c>
      <c r="G7" s="40"/>
      <c r="H7" s="40"/>
      <c r="I7" s="40"/>
      <c r="J7" s="33" t="s">
        <v>178</v>
      </c>
      <c r="K7" s="33" t="s">
        <v>24</v>
      </c>
      <c r="L7" s="33" t="s">
        <v>70</v>
      </c>
      <c r="M7" s="33"/>
      <c r="N7" s="29"/>
    </row>
    <row r="8" ht="49.950000000000003" customHeight="1">
      <c r="A8" s="33" t="s">
        <v>76</v>
      </c>
      <c r="B8" s="29" t="s">
        <v>120</v>
      </c>
      <c r="C8" s="29" t="s">
        <v>209</v>
      </c>
      <c r="D8" s="29" t="s">
        <v>210</v>
      </c>
      <c r="E8" s="29" t="s">
        <v>211</v>
      </c>
      <c r="F8" s="40" t="s">
        <v>70</v>
      </c>
      <c r="G8" s="40"/>
      <c r="H8" s="40"/>
      <c r="I8" s="40"/>
      <c r="J8" s="33" t="s">
        <v>178</v>
      </c>
      <c r="K8" s="33" t="s">
        <v>24</v>
      </c>
      <c r="L8" s="33" t="s">
        <v>70</v>
      </c>
      <c r="M8" s="33"/>
      <c r="N8" s="29"/>
    </row>
    <row r="9" ht="49.950000000000003" customHeight="1">
      <c r="A9" s="33" t="s">
        <v>80</v>
      </c>
      <c r="B9" s="29" t="s">
        <v>120</v>
      </c>
      <c r="C9" s="29" t="s">
        <v>212</v>
      </c>
      <c r="D9" s="29" t="s">
        <v>213</v>
      </c>
      <c r="E9" s="29" t="s">
        <v>214</v>
      </c>
      <c r="F9" s="41" t="s">
        <v>70</v>
      </c>
      <c r="G9" s="40"/>
      <c r="H9" s="40"/>
      <c r="I9" s="40"/>
      <c r="J9" s="33" t="s">
        <v>178</v>
      </c>
      <c r="K9" s="33" t="s">
        <v>24</v>
      </c>
      <c r="L9" s="33" t="s">
        <v>70</v>
      </c>
      <c r="M9" s="33"/>
      <c r="N9" s="29"/>
    </row>
    <row r="10" ht="49.950000000000003" customHeight="1">
      <c r="A10" s="33" t="s">
        <v>215</v>
      </c>
      <c r="B10" s="29" t="s">
        <v>114</v>
      </c>
      <c r="C10" s="29" t="s">
        <v>216</v>
      </c>
      <c r="D10" s="29" t="s">
        <v>217</v>
      </c>
      <c r="E10" s="29" t="s">
        <v>218</v>
      </c>
      <c r="F10" s="40" t="s">
        <v>70</v>
      </c>
      <c r="G10" s="40"/>
      <c r="H10" s="40"/>
      <c r="I10" s="40"/>
      <c r="J10" s="33" t="s">
        <v>178</v>
      </c>
      <c r="K10" s="33" t="s">
        <v>24</v>
      </c>
      <c r="L10" s="33" t="s">
        <v>70</v>
      </c>
      <c r="M10" s="33"/>
      <c r="N10" s="29"/>
    </row>
    <row r="11" ht="18" customHeight="1">
      <c r="A11" s="35" t="s">
        <v>219</v>
      </c>
      <c r="B11" s="20"/>
      <c r="C11" s="20"/>
      <c r="D11" s="20"/>
      <c r="E11" s="20"/>
      <c r="F11" s="20"/>
      <c r="G11" s="20"/>
      <c r="H11" s="20"/>
      <c r="I11" s="20"/>
      <c r="J11" s="20"/>
      <c r="K11" s="20"/>
      <c r="L11" s="20"/>
      <c r="M11" s="20"/>
      <c r="N11" s="7"/>
    </row>
    <row r="12" ht="49.950000000000003" customHeight="1">
      <c r="A12" s="33" t="s">
        <v>86</v>
      </c>
      <c r="B12" s="29" t="s">
        <v>66</v>
      </c>
      <c r="C12" s="29" t="s">
        <v>220</v>
      </c>
      <c r="D12" s="29" t="s">
        <v>221</v>
      </c>
      <c r="E12" s="29" t="s">
        <v>222</v>
      </c>
      <c r="F12" s="40" t="s">
        <v>70</v>
      </c>
      <c r="G12" s="40"/>
      <c r="H12" s="40"/>
      <c r="I12" s="40"/>
      <c r="J12" s="33" t="s">
        <v>178</v>
      </c>
      <c r="K12" s="42" t="s">
        <v>24</v>
      </c>
      <c r="L12" s="33" t="s">
        <v>70</v>
      </c>
      <c r="M12" s="33"/>
      <c r="N12" s="29"/>
    </row>
    <row r="13" ht="49.950000000000003" customHeight="1">
      <c r="A13" s="33" t="s">
        <v>90</v>
      </c>
      <c r="B13" s="29" t="s">
        <v>125</v>
      </c>
      <c r="C13" s="29" t="s">
        <v>223</v>
      </c>
      <c r="D13" s="29" t="s">
        <v>224</v>
      </c>
      <c r="E13" s="29" t="s">
        <v>225</v>
      </c>
      <c r="F13" s="40" t="s">
        <v>70</v>
      </c>
      <c r="G13" s="40"/>
      <c r="H13" s="40"/>
      <c r="I13" s="40"/>
      <c r="J13" s="33" t="s">
        <v>178</v>
      </c>
      <c r="K13" s="33" t="s">
        <v>24</v>
      </c>
      <c r="L13" s="33" t="s">
        <v>70</v>
      </c>
      <c r="M13" s="33"/>
      <c r="N13" s="29"/>
    </row>
    <row r="14" ht="49.950000000000003" customHeight="1">
      <c r="A14" s="33" t="s">
        <v>97</v>
      </c>
      <c r="B14" s="29" t="s">
        <v>143</v>
      </c>
      <c r="C14" s="29" t="s">
        <v>226</v>
      </c>
      <c r="D14" s="29" t="s">
        <v>227</v>
      </c>
      <c r="E14" s="29" t="s">
        <v>228</v>
      </c>
      <c r="F14" s="40" t="s">
        <v>70</v>
      </c>
      <c r="G14" s="40"/>
      <c r="H14" s="40"/>
      <c r="I14" s="40"/>
      <c r="J14" s="33" t="s">
        <v>178</v>
      </c>
      <c r="K14" s="42" t="s">
        <v>24</v>
      </c>
      <c r="L14" s="33" t="s">
        <v>70</v>
      </c>
      <c r="M14" s="33"/>
      <c r="N14" s="29"/>
    </row>
    <row r="15" ht="49.950000000000003" customHeight="1">
      <c r="A15" s="33" t="s">
        <v>101</v>
      </c>
      <c r="B15" s="29" t="s">
        <v>138</v>
      </c>
      <c r="C15" s="29" t="s">
        <v>229</v>
      </c>
      <c r="D15" s="29" t="s">
        <v>230</v>
      </c>
      <c r="E15" s="29" t="s">
        <v>231</v>
      </c>
      <c r="F15" s="40" t="s">
        <v>70</v>
      </c>
      <c r="G15" s="40"/>
      <c r="H15" s="40"/>
      <c r="I15" s="40"/>
      <c r="J15" s="33" t="s">
        <v>178</v>
      </c>
      <c r="K15" s="33" t="s">
        <v>24</v>
      </c>
      <c r="L15" s="33" t="s">
        <v>70</v>
      </c>
      <c r="M15" s="33"/>
      <c r="N15" s="29"/>
    </row>
    <row r="16" ht="49.950000000000003" customHeight="1">
      <c r="A16" s="33" t="s">
        <v>105</v>
      </c>
      <c r="B16" s="29" t="s">
        <v>114</v>
      </c>
      <c r="C16" s="29" t="s">
        <v>232</v>
      </c>
      <c r="D16" s="29" t="s">
        <v>233</v>
      </c>
      <c r="E16" s="29" t="s">
        <v>234</v>
      </c>
      <c r="F16" s="40" t="s">
        <v>70</v>
      </c>
      <c r="G16" s="40"/>
      <c r="H16" s="40"/>
      <c r="I16" s="40"/>
      <c r="J16" s="33" t="s">
        <v>178</v>
      </c>
      <c r="K16" s="42" t="s">
        <v>24</v>
      </c>
      <c r="L16" s="33" t="s">
        <v>70</v>
      </c>
      <c r="M16" s="33"/>
      <c r="N16" s="29"/>
    </row>
    <row r="17" ht="18" customHeight="1">
      <c r="A17" s="35" t="s">
        <v>235</v>
      </c>
      <c r="B17" s="20"/>
      <c r="C17" s="20"/>
      <c r="D17" s="20"/>
      <c r="E17" s="20"/>
      <c r="F17" s="20"/>
      <c r="G17" s="20"/>
      <c r="H17" s="20"/>
      <c r="I17" s="20"/>
      <c r="J17" s="20"/>
      <c r="K17" s="20"/>
      <c r="L17" s="20"/>
      <c r="M17" s="20"/>
      <c r="N17" s="7"/>
    </row>
    <row r="18" ht="49.950000000000003" customHeight="1">
      <c r="A18" s="33" t="s">
        <v>119</v>
      </c>
      <c r="B18" s="29" t="s">
        <v>77</v>
      </c>
      <c r="C18" s="29" t="s">
        <v>236</v>
      </c>
      <c r="D18" s="29" t="s">
        <v>237</v>
      </c>
      <c r="E18" s="29" t="s">
        <v>238</v>
      </c>
      <c r="F18" s="40" t="s">
        <v>70</v>
      </c>
      <c r="G18" s="40"/>
      <c r="H18" s="40"/>
      <c r="I18" s="40"/>
      <c r="J18" s="36" t="s">
        <v>178</v>
      </c>
      <c r="K18" s="31" t="s">
        <v>24</v>
      </c>
      <c r="L18" s="37" t="s">
        <v>70</v>
      </c>
      <c r="M18" s="33"/>
      <c r="N18" s="29"/>
    </row>
    <row r="19" ht="49.950000000000003" customHeight="1">
      <c r="A19" s="33" t="s">
        <v>124</v>
      </c>
      <c r="B19" s="29" t="s">
        <v>148</v>
      </c>
      <c r="C19" s="29" t="s">
        <v>236</v>
      </c>
      <c r="D19" s="29" t="s">
        <v>239</v>
      </c>
      <c r="E19" s="29" t="s">
        <v>240</v>
      </c>
      <c r="F19" s="40" t="s">
        <v>70</v>
      </c>
      <c r="G19" s="40"/>
      <c r="H19" s="40"/>
      <c r="I19" s="40"/>
      <c r="J19" s="36" t="s">
        <v>178</v>
      </c>
      <c r="K19" s="31" t="s">
        <v>24</v>
      </c>
      <c r="L19" s="37" t="s">
        <v>70</v>
      </c>
      <c r="M19" s="33"/>
      <c r="N19" s="29"/>
    </row>
    <row r="20" ht="49.950000000000003" customHeight="1">
      <c r="A20" s="33" t="s">
        <v>129</v>
      </c>
      <c r="B20" s="29" t="s">
        <v>156</v>
      </c>
      <c r="C20" s="29" t="s">
        <v>236</v>
      </c>
      <c r="D20" s="29" t="s">
        <v>241</v>
      </c>
      <c r="E20" s="29" t="s">
        <v>242</v>
      </c>
      <c r="F20" s="40" t="s">
        <v>70</v>
      </c>
      <c r="G20" s="40"/>
      <c r="H20" s="40"/>
      <c r="I20" s="40"/>
      <c r="J20" s="36" t="s">
        <v>178</v>
      </c>
      <c r="K20" s="31" t="s">
        <v>24</v>
      </c>
      <c r="L20" s="37" t="s">
        <v>70</v>
      </c>
      <c r="M20" s="33"/>
      <c r="N20" s="29"/>
    </row>
    <row r="21" ht="49.950000000000003" customHeight="1">
      <c r="A21" s="33" t="s">
        <v>133</v>
      </c>
      <c r="B21" s="29" t="s">
        <v>243</v>
      </c>
      <c r="C21" s="29" t="s">
        <v>236</v>
      </c>
      <c r="D21" s="29" t="s">
        <v>244</v>
      </c>
      <c r="E21" s="29" t="s">
        <v>245</v>
      </c>
      <c r="F21" s="40" t="s">
        <v>70</v>
      </c>
      <c r="G21" s="40"/>
      <c r="H21" s="40"/>
      <c r="I21" s="40"/>
      <c r="J21" s="36" t="s">
        <v>178</v>
      </c>
      <c r="K21" s="31" t="s">
        <v>24</v>
      </c>
      <c r="L21" s="37" t="s">
        <v>70</v>
      </c>
      <c r="M21" s="33"/>
      <c r="N21" s="29"/>
    </row>
    <row r="22" ht="18" customHeight="1">
      <c r="A22" s="35" t="s">
        <v>246</v>
      </c>
      <c r="B22" s="20"/>
      <c r="C22" s="20"/>
      <c r="D22" s="20"/>
      <c r="E22" s="20"/>
      <c r="F22" s="20"/>
      <c r="G22" s="20"/>
      <c r="H22" s="20"/>
      <c r="I22" s="20"/>
      <c r="J22" s="20"/>
      <c r="K22" s="20"/>
      <c r="L22" s="20"/>
      <c r="M22" s="20"/>
      <c r="N22" s="7"/>
    </row>
    <row r="23" ht="49.950000000000003" customHeight="1">
      <c r="A23" s="33" t="s">
        <v>170</v>
      </c>
      <c r="B23" s="29" t="s">
        <v>114</v>
      </c>
      <c r="C23" s="29" t="s">
        <v>247</v>
      </c>
      <c r="D23" s="29" t="s">
        <v>248</v>
      </c>
      <c r="E23" s="29" t="s">
        <v>249</v>
      </c>
      <c r="F23" s="40" t="s">
        <v>70</v>
      </c>
      <c r="G23" s="40"/>
      <c r="H23" s="40"/>
      <c r="I23" s="40"/>
      <c r="J23" s="36" t="s">
        <v>178</v>
      </c>
      <c r="K23" s="31" t="s">
        <v>24</v>
      </c>
      <c r="L23" s="37" t="s">
        <v>70</v>
      </c>
      <c r="M23" s="33"/>
      <c r="N23" s="29"/>
    </row>
    <row r="24" ht="49.950000000000003" customHeight="1">
      <c r="A24" s="33" t="s">
        <v>174</v>
      </c>
      <c r="B24" s="29" t="s">
        <v>114</v>
      </c>
      <c r="C24" s="29" t="s">
        <v>250</v>
      </c>
      <c r="D24" s="29" t="s">
        <v>251</v>
      </c>
      <c r="E24" s="29" t="s">
        <v>252</v>
      </c>
      <c r="F24" s="40" t="s">
        <v>70</v>
      </c>
      <c r="G24" s="40"/>
      <c r="H24" s="40"/>
      <c r="I24" s="40"/>
      <c r="J24" s="36" t="s">
        <v>178</v>
      </c>
      <c r="K24" s="31" t="s">
        <v>24</v>
      </c>
      <c r="L24" s="37" t="s">
        <v>70</v>
      </c>
      <c r="M24" s="33"/>
      <c r="N24" s="29"/>
    </row>
    <row r="25" ht="49.950000000000003" customHeight="1">
      <c r="A25" s="33" t="s">
        <v>181</v>
      </c>
      <c r="B25" s="29" t="s">
        <v>114</v>
      </c>
      <c r="C25" s="29" t="s">
        <v>253</v>
      </c>
      <c r="D25" s="29" t="s">
        <v>254</v>
      </c>
      <c r="E25" s="29" t="s">
        <v>255</v>
      </c>
      <c r="F25" s="40" t="s">
        <v>70</v>
      </c>
      <c r="G25" s="40"/>
      <c r="H25" s="40"/>
      <c r="I25" s="40"/>
      <c r="J25" s="36" t="s">
        <v>178</v>
      </c>
      <c r="K25" s="31" t="s">
        <v>24</v>
      </c>
      <c r="L25" s="37" t="s">
        <v>95</v>
      </c>
      <c r="M25" s="33"/>
      <c r="N25" s="29" t="s">
        <v>256</v>
      </c>
    </row>
  </sheetData>
  <mergeCells count="8">
    <mergeCell ref="A17:N17"/>
    <mergeCell ref="A3:N3"/>
    <mergeCell ref="A22:N22"/>
    <mergeCell ref="H2:N2"/>
    <mergeCell ref="A2:G2"/>
    <mergeCell ref="A11:N11"/>
    <mergeCell ref="A5:N5"/>
    <mergeCell ref="A1:N1"/>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A4" zoomScale="100" workbookViewId="0">
      <selection activeCell="E7" activeCellId="0" sqref="E7"/>
    </sheetView>
  </sheetViews>
  <sheetFormatPr baseColWidth="8" defaultRowHeight="14.25"/>
  <cols>
    <col customWidth="1" min="1" max="1" style="1" width="7"/>
    <col customWidth="1" min="2" max="2" style="1" width="15"/>
    <col customWidth="1" min="3" max="3" style="1" width="13"/>
    <col customWidth="1" min="4" max="4" style="1" width="40"/>
    <col customWidth="1" min="5" max="5" style="1" width="34"/>
    <col customWidth="1" min="6" max="8" style="1" width="8"/>
    <col customWidth="1" min="9" max="9" style="1" width="10"/>
    <col customWidth="1" min="10" max="11" style="1" width="8"/>
    <col customWidth="1" min="12" max="12" style="1" width="7"/>
    <col customWidth="1" min="13" max="13" style="1" width="16"/>
  </cols>
  <sheetData>
    <row r="1" ht="31.949999999999999" customHeight="1">
      <c r="A1" s="21" t="s">
        <v>257</v>
      </c>
    </row>
    <row r="2" ht="45" customHeight="1">
      <c r="A2" s="22" t="s">
        <v>258</v>
      </c>
      <c r="G2" s="22" t="s">
        <v>196</v>
      </c>
    </row>
    <row r="3" ht="16.050000000000001" customHeight="1">
      <c r="A3" s="23" t="s">
        <v>52</v>
      </c>
    </row>
    <row r="4" ht="31.199999999999999" customHeight="1">
      <c r="A4" s="25" t="s">
        <v>53</v>
      </c>
      <c r="B4" s="25" t="s">
        <v>54</v>
      </c>
      <c r="C4" s="25" t="s">
        <v>55</v>
      </c>
      <c r="D4" s="25" t="s">
        <v>56</v>
      </c>
      <c r="E4" s="25" t="s">
        <v>57</v>
      </c>
      <c r="F4" s="43" t="s">
        <v>259</v>
      </c>
      <c r="G4" s="43" t="s">
        <v>260</v>
      </c>
      <c r="H4" s="43" t="s">
        <v>261</v>
      </c>
      <c r="I4" s="25" t="s">
        <v>59</v>
      </c>
      <c r="J4" s="25" t="s">
        <v>60</v>
      </c>
      <c r="K4" s="25" t="s">
        <v>61</v>
      </c>
      <c r="L4" s="25" t="s">
        <v>62</v>
      </c>
      <c r="M4" s="25" t="s">
        <v>201</v>
      </c>
    </row>
    <row r="5" ht="45" customHeight="1">
      <c r="A5" s="44" t="s">
        <v>262</v>
      </c>
      <c r="B5" s="20"/>
      <c r="C5" s="20"/>
      <c r="D5" s="20"/>
      <c r="E5" s="20"/>
      <c r="F5" s="20"/>
      <c r="G5" s="20"/>
      <c r="H5" s="20"/>
      <c r="I5" s="20"/>
      <c r="J5" s="20"/>
      <c r="K5" s="20"/>
      <c r="L5" s="20"/>
      <c r="M5" s="7"/>
    </row>
    <row r="6" ht="18" customHeight="1">
      <c r="A6" s="45" t="s">
        <v>263</v>
      </c>
      <c r="B6" s="20"/>
      <c r="C6" s="20"/>
      <c r="D6" s="20"/>
      <c r="E6" s="20"/>
      <c r="F6" s="20"/>
      <c r="G6" s="20"/>
      <c r="H6" s="20"/>
      <c r="I6" s="20"/>
      <c r="J6" s="20"/>
      <c r="K6" s="20"/>
      <c r="L6" s="20"/>
      <c r="M6" s="7"/>
    </row>
    <row r="7" ht="55.049999999999997" customHeight="1">
      <c r="A7" s="33" t="s">
        <v>65</v>
      </c>
      <c r="B7" s="29" t="s">
        <v>120</v>
      </c>
      <c r="C7" s="29" t="s">
        <v>264</v>
      </c>
      <c r="D7" s="29" t="s">
        <v>265</v>
      </c>
      <c r="E7" s="29" t="s">
        <v>266</v>
      </c>
      <c r="F7" s="46" t="s">
        <v>70</v>
      </c>
      <c r="G7" s="46"/>
      <c r="H7" s="46"/>
      <c r="I7" s="47">
        <v>46175</v>
      </c>
      <c r="J7" s="33" t="s">
        <v>24</v>
      </c>
      <c r="K7" s="48" t="s">
        <v>152</v>
      </c>
      <c r="L7" s="49" t="s">
        <v>267</v>
      </c>
      <c r="M7" s="29" t="s">
        <v>268</v>
      </c>
    </row>
    <row r="8" ht="55.049999999999997" customHeight="1">
      <c r="A8" s="33" t="s">
        <v>72</v>
      </c>
      <c r="B8" s="29" t="s">
        <v>120</v>
      </c>
      <c r="C8" s="29" t="s">
        <v>206</v>
      </c>
      <c r="D8" s="29" t="s">
        <v>269</v>
      </c>
      <c r="E8" s="29" t="s">
        <v>270</v>
      </c>
      <c r="F8" s="50" t="s">
        <v>70</v>
      </c>
      <c r="G8" s="46"/>
      <c r="H8" s="46"/>
      <c r="I8" s="51">
        <v>46175</v>
      </c>
      <c r="J8" s="33" t="s">
        <v>24</v>
      </c>
      <c r="K8" s="48" t="s">
        <v>70</v>
      </c>
      <c r="L8" s="33"/>
      <c r="M8" s="29"/>
    </row>
    <row r="9" ht="55.049999999999997" customHeight="1">
      <c r="A9" s="33" t="s">
        <v>76</v>
      </c>
      <c r="B9" s="29" t="s">
        <v>114</v>
      </c>
      <c r="C9" s="29" t="s">
        <v>271</v>
      </c>
      <c r="D9" s="29" t="s">
        <v>272</v>
      </c>
      <c r="E9" s="29" t="s">
        <v>273</v>
      </c>
      <c r="F9" s="46" t="s">
        <v>70</v>
      </c>
      <c r="G9" s="46"/>
      <c r="H9" s="46"/>
      <c r="I9" s="47">
        <v>46175</v>
      </c>
      <c r="J9" s="42" t="s">
        <v>24</v>
      </c>
      <c r="K9" s="48" t="s">
        <v>70</v>
      </c>
      <c r="L9" s="33"/>
      <c r="M9" s="29"/>
    </row>
    <row r="10" ht="55.049999999999997" customHeight="1">
      <c r="A10" s="33" t="s">
        <v>80</v>
      </c>
      <c r="B10" s="29" t="s">
        <v>114</v>
      </c>
      <c r="C10" s="29" t="s">
        <v>274</v>
      </c>
      <c r="D10" s="29" t="s">
        <v>275</v>
      </c>
      <c r="E10" s="29" t="s">
        <v>276</v>
      </c>
      <c r="F10" s="50" t="s">
        <v>70</v>
      </c>
      <c r="G10" s="46"/>
      <c r="H10" s="46"/>
      <c r="I10" s="51">
        <v>46175</v>
      </c>
      <c r="J10" s="33" t="s">
        <v>24</v>
      </c>
      <c r="K10" s="52" t="s">
        <v>152</v>
      </c>
      <c r="L10" s="49" t="s">
        <v>277</v>
      </c>
      <c r="M10" s="29" t="s">
        <v>278</v>
      </c>
    </row>
    <row r="11" ht="55.049999999999997" customHeight="1">
      <c r="A11" s="33" t="s">
        <v>215</v>
      </c>
      <c r="B11" s="29" t="s">
        <v>114</v>
      </c>
      <c r="C11" s="29" t="s">
        <v>279</v>
      </c>
      <c r="D11" s="29" t="s">
        <v>280</v>
      </c>
      <c r="E11" s="29" t="s">
        <v>281</v>
      </c>
      <c r="F11" s="46" t="s">
        <v>70</v>
      </c>
      <c r="G11" s="46"/>
      <c r="H11" s="46"/>
      <c r="I11" s="47">
        <v>46175</v>
      </c>
      <c r="J11" s="42" t="s">
        <v>24</v>
      </c>
      <c r="K11" s="48" t="s">
        <v>70</v>
      </c>
      <c r="L11" s="33"/>
      <c r="M11" s="29"/>
    </row>
    <row r="12" ht="18" customHeight="1">
      <c r="A12" s="45" t="s">
        <v>282</v>
      </c>
      <c r="B12" s="20"/>
      <c r="C12" s="20"/>
      <c r="D12" s="20"/>
      <c r="E12" s="20"/>
      <c r="F12" s="20"/>
      <c r="G12" s="20"/>
      <c r="H12" s="20"/>
      <c r="I12" s="20"/>
      <c r="J12" s="20"/>
      <c r="K12" s="20"/>
      <c r="L12" s="20"/>
      <c r="M12" s="7"/>
    </row>
    <row r="13" ht="55.049999999999997" customHeight="1">
      <c r="A13" s="33" t="s">
        <v>86</v>
      </c>
      <c r="B13" s="29" t="s">
        <v>66</v>
      </c>
      <c r="C13" s="29" t="s">
        <v>283</v>
      </c>
      <c r="D13" s="29" t="s">
        <v>284</v>
      </c>
      <c r="E13" s="29" t="s">
        <v>285</v>
      </c>
      <c r="F13" s="50" t="s">
        <v>70</v>
      </c>
      <c r="G13" s="46"/>
      <c r="H13" s="46"/>
      <c r="I13" s="51">
        <v>46175</v>
      </c>
      <c r="J13" s="33" t="s">
        <v>24</v>
      </c>
      <c r="K13" s="52" t="s">
        <v>70</v>
      </c>
      <c r="L13" s="33"/>
      <c r="M13" s="29"/>
    </row>
    <row r="14" ht="55.049999999999997" customHeight="1">
      <c r="A14" s="33" t="s">
        <v>90</v>
      </c>
      <c r="B14" s="29" t="s">
        <v>125</v>
      </c>
      <c r="C14" s="29" t="s">
        <v>286</v>
      </c>
      <c r="D14" s="29" t="s">
        <v>287</v>
      </c>
      <c r="E14" s="29" t="s">
        <v>288</v>
      </c>
      <c r="F14" s="46" t="s">
        <v>70</v>
      </c>
      <c r="G14" s="46"/>
      <c r="H14" s="46"/>
      <c r="I14" s="51">
        <v>46175</v>
      </c>
      <c r="J14" s="33" t="s">
        <v>24</v>
      </c>
      <c r="K14" s="48" t="s">
        <v>70</v>
      </c>
      <c r="L14" s="33"/>
      <c r="M14" s="29"/>
    </row>
    <row r="15" ht="55.049999999999997" customHeight="1">
      <c r="A15" s="33" t="s">
        <v>97</v>
      </c>
      <c r="B15" s="29" t="s">
        <v>138</v>
      </c>
      <c r="C15" s="29" t="s">
        <v>289</v>
      </c>
      <c r="D15" s="29" t="s">
        <v>290</v>
      </c>
      <c r="E15" s="29" t="s">
        <v>291</v>
      </c>
      <c r="F15" s="50" t="s">
        <v>70</v>
      </c>
      <c r="G15" s="46"/>
      <c r="H15" s="46"/>
      <c r="I15" s="47">
        <v>46175</v>
      </c>
      <c r="J15" s="42" t="s">
        <v>24</v>
      </c>
      <c r="K15" s="48" t="s">
        <v>70</v>
      </c>
      <c r="L15" s="33"/>
      <c r="M15" s="29"/>
    </row>
    <row r="16" ht="55.049999999999997" customHeight="1">
      <c r="A16" s="33" t="s">
        <v>101</v>
      </c>
      <c r="B16" s="29" t="s">
        <v>143</v>
      </c>
      <c r="C16" s="29" t="s">
        <v>292</v>
      </c>
      <c r="D16" s="29" t="s">
        <v>293</v>
      </c>
      <c r="E16" s="29" t="s">
        <v>294</v>
      </c>
      <c r="F16" s="46" t="s">
        <v>70</v>
      </c>
      <c r="G16" s="46"/>
      <c r="H16" s="46"/>
      <c r="I16" s="51">
        <v>46175</v>
      </c>
      <c r="J16" s="33" t="s">
        <v>24</v>
      </c>
      <c r="K16" s="48" t="s">
        <v>70</v>
      </c>
      <c r="L16" s="33"/>
      <c r="M16" s="29"/>
    </row>
    <row r="17" ht="55.049999999999997" customHeight="1">
      <c r="A17" s="33" t="s">
        <v>105</v>
      </c>
      <c r="B17" s="29" t="s">
        <v>77</v>
      </c>
      <c r="C17" s="29" t="s">
        <v>295</v>
      </c>
      <c r="D17" s="29" t="s">
        <v>296</v>
      </c>
      <c r="E17" s="29" t="s">
        <v>297</v>
      </c>
      <c r="F17" s="50" t="s">
        <v>70</v>
      </c>
      <c r="G17" s="46"/>
      <c r="H17" s="46"/>
      <c r="I17" s="47">
        <v>46175</v>
      </c>
      <c r="J17" s="42" t="s">
        <v>24</v>
      </c>
      <c r="K17" s="48" t="s">
        <v>70</v>
      </c>
      <c r="L17" s="33"/>
      <c r="M17" s="29"/>
    </row>
    <row r="18" ht="18" customHeight="1">
      <c r="A18" s="45" t="s">
        <v>298</v>
      </c>
      <c r="B18" s="20"/>
      <c r="C18" s="20"/>
      <c r="D18" s="20"/>
      <c r="E18" s="20"/>
      <c r="F18" s="20"/>
      <c r="G18" s="20"/>
      <c r="H18" s="20"/>
      <c r="I18" s="20"/>
      <c r="J18" s="20"/>
      <c r="K18" s="20"/>
      <c r="L18" s="20"/>
      <c r="M18" s="7"/>
    </row>
    <row r="19" ht="55.049999999999997" customHeight="1">
      <c r="A19" s="33" t="s">
        <v>119</v>
      </c>
      <c r="B19" s="29" t="s">
        <v>114</v>
      </c>
      <c r="C19" s="29" t="s">
        <v>299</v>
      </c>
      <c r="D19" s="29" t="s">
        <v>300</v>
      </c>
      <c r="E19" s="29" t="s">
        <v>301</v>
      </c>
      <c r="F19" s="50" t="s">
        <v>70</v>
      </c>
      <c r="G19" s="46"/>
      <c r="H19" s="46"/>
      <c r="I19" s="51">
        <v>46175</v>
      </c>
      <c r="J19" s="33" t="s">
        <v>24</v>
      </c>
      <c r="K19" s="48" t="s">
        <v>70</v>
      </c>
      <c r="L19" s="33"/>
      <c r="M19" s="29"/>
    </row>
    <row r="20" ht="55.049999999999997" customHeight="1">
      <c r="A20" s="33" t="s">
        <v>124</v>
      </c>
      <c r="B20" s="29" t="s">
        <v>114</v>
      </c>
      <c r="C20" s="29" t="s">
        <v>302</v>
      </c>
      <c r="D20" s="29" t="s">
        <v>303</v>
      </c>
      <c r="E20" s="29" t="s">
        <v>304</v>
      </c>
      <c r="F20" s="46" t="s">
        <v>70</v>
      </c>
      <c r="G20" s="46"/>
      <c r="H20" s="46"/>
      <c r="I20" s="47">
        <v>46175</v>
      </c>
      <c r="J20" s="42" t="s">
        <v>24</v>
      </c>
      <c r="K20" s="48" t="s">
        <v>70</v>
      </c>
      <c r="L20" s="33"/>
      <c r="M20" s="29"/>
    </row>
    <row r="21" ht="55.049999999999997" customHeight="1">
      <c r="A21" s="33" t="s">
        <v>129</v>
      </c>
      <c r="B21" s="29" t="s">
        <v>114</v>
      </c>
      <c r="C21" s="29" t="s">
        <v>305</v>
      </c>
      <c r="D21" s="29" t="s">
        <v>306</v>
      </c>
      <c r="E21" s="29" t="s">
        <v>307</v>
      </c>
      <c r="F21" s="50" t="s">
        <v>70</v>
      </c>
      <c r="G21" s="46"/>
      <c r="H21" s="46"/>
      <c r="I21" s="51">
        <v>46175</v>
      </c>
      <c r="J21" s="33" t="s">
        <v>24</v>
      </c>
      <c r="K21" s="48" t="s">
        <v>70</v>
      </c>
      <c r="L21" s="33"/>
      <c r="M21" s="29"/>
    </row>
    <row r="22" ht="18" customHeight="1">
      <c r="A22" s="45" t="s">
        <v>308</v>
      </c>
      <c r="B22" s="20"/>
      <c r="C22" s="20"/>
      <c r="D22" s="20"/>
      <c r="E22" s="20"/>
      <c r="F22" s="20"/>
      <c r="G22" s="20"/>
      <c r="H22" s="20"/>
      <c r="I22" s="20"/>
      <c r="J22" s="20"/>
      <c r="K22" s="20"/>
      <c r="L22" s="20"/>
      <c r="M22" s="7"/>
    </row>
    <row r="23" ht="55.049999999999997" customHeight="1">
      <c r="A23" s="33" t="s">
        <v>170</v>
      </c>
      <c r="B23" s="29" t="s">
        <v>120</v>
      </c>
      <c r="C23" s="29" t="s">
        <v>309</v>
      </c>
      <c r="D23" s="29" t="s">
        <v>310</v>
      </c>
      <c r="E23" s="29" t="s">
        <v>311</v>
      </c>
      <c r="F23" s="50" t="s">
        <v>70</v>
      </c>
      <c r="G23" s="46"/>
      <c r="H23" s="46"/>
      <c r="I23" s="51">
        <v>46175</v>
      </c>
      <c r="J23" s="33" t="s">
        <v>24</v>
      </c>
      <c r="K23" s="52" t="s">
        <v>152</v>
      </c>
      <c r="L23" s="49" t="s">
        <v>312</v>
      </c>
      <c r="M23" s="29"/>
    </row>
    <row r="24" ht="55.049999999999997" customHeight="1">
      <c r="A24" s="33" t="s">
        <v>174</v>
      </c>
      <c r="B24" s="29" t="s">
        <v>114</v>
      </c>
      <c r="C24" s="29" t="s">
        <v>313</v>
      </c>
      <c r="D24" s="29" t="s">
        <v>314</v>
      </c>
      <c r="E24" s="29" t="s">
        <v>315</v>
      </c>
      <c r="F24" s="46" t="s">
        <v>70</v>
      </c>
      <c r="G24" s="46"/>
      <c r="H24" s="46"/>
      <c r="I24" s="47">
        <v>46175</v>
      </c>
      <c r="J24" s="42" t="s">
        <v>24</v>
      </c>
      <c r="K24" s="48" t="s">
        <v>70</v>
      </c>
      <c r="L24" s="33"/>
      <c r="M24" s="29"/>
    </row>
    <row r="25" ht="55.049999999999997" customHeight="1">
      <c r="A25" s="33" t="s">
        <v>181</v>
      </c>
      <c r="B25" s="29" t="s">
        <v>114</v>
      </c>
      <c r="C25" s="29" t="s">
        <v>316</v>
      </c>
      <c r="D25" s="29" t="s">
        <v>317</v>
      </c>
      <c r="E25" s="29" t="s">
        <v>318</v>
      </c>
      <c r="F25" s="46" t="s">
        <v>70</v>
      </c>
      <c r="G25" s="46"/>
      <c r="H25" s="46"/>
      <c r="I25" s="47">
        <v>46175</v>
      </c>
      <c r="J25" s="33" t="s">
        <v>24</v>
      </c>
      <c r="K25" s="48" t="s">
        <v>70</v>
      </c>
      <c r="L25" s="33"/>
      <c r="M25" s="29"/>
    </row>
  </sheetData>
  <mergeCells count="9">
    <mergeCell ref="A2:F2"/>
    <mergeCell ref="A1:M1"/>
    <mergeCell ref="A5:M5"/>
    <mergeCell ref="A6:M6"/>
    <mergeCell ref="A22:M22"/>
    <mergeCell ref="A12:M12"/>
    <mergeCell ref="A18:M18"/>
    <mergeCell ref="A3:M3"/>
    <mergeCell ref="G2:M2"/>
  </mergeCells>
  <hyperlinks>
    <hyperlink location="障害管理票!A11" ref="L7" tooltip=""/>
    <hyperlink location="障害管理票!A8" ref="L10" tooltip=""/>
    <hyperlink location="障害管理票!A9" ref="L23"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zoomScale="100" workbookViewId="0">
      <selection activeCell="D7" activeCellId="0" sqref="D7"/>
    </sheetView>
  </sheetViews>
  <sheetFormatPr baseColWidth="8" defaultRowHeight="14.25"/>
  <cols>
    <col customWidth="1" min="1" max="1" style="1" width="7"/>
    <col customWidth="1" min="2" max="2" style="1" width="15"/>
    <col customWidth="1" min="3" max="3" style="1" width="13"/>
    <col customWidth="1" min="4" max="4" style="1" width="42"/>
    <col customWidth="1" min="5" max="5" style="1" width="36"/>
    <col customWidth="1" min="6" max="6" style="1" width="6"/>
    <col customWidth="1" min="7" max="7" style="1" width="10"/>
    <col customWidth="1" min="8" max="9" style="1" width="8"/>
    <col customWidth="1" min="10" max="10" style="1" width="7"/>
    <col customWidth="1" min="11" max="11" style="1" width="22"/>
  </cols>
  <sheetData>
    <row r="1" ht="31.949999999999999" customHeight="1">
      <c r="A1" s="21" t="s">
        <v>319</v>
      </c>
    </row>
    <row r="2" ht="37.799999999999997" customHeight="1">
      <c r="A2" s="22" t="s">
        <v>320</v>
      </c>
      <c r="F2" s="22" t="s">
        <v>196</v>
      </c>
    </row>
    <row r="3" ht="16.050000000000001" customHeight="1">
      <c r="A3" s="23" t="s">
        <v>52</v>
      </c>
    </row>
    <row r="4" ht="30" customHeight="1">
      <c r="A4" s="25" t="s">
        <v>53</v>
      </c>
      <c r="B4" s="25" t="s">
        <v>54</v>
      </c>
      <c r="C4" s="25" t="s">
        <v>55</v>
      </c>
      <c r="D4" s="25" t="s">
        <v>56</v>
      </c>
      <c r="E4" s="25" t="s">
        <v>57</v>
      </c>
      <c r="F4" s="25" t="s">
        <v>58</v>
      </c>
      <c r="G4" s="25" t="s">
        <v>59</v>
      </c>
      <c r="H4" s="25" t="s">
        <v>60</v>
      </c>
      <c r="I4" s="25" t="s">
        <v>61</v>
      </c>
      <c r="J4" s="25" t="s">
        <v>62</v>
      </c>
      <c r="K4" s="25" t="s">
        <v>321</v>
      </c>
    </row>
    <row r="5" ht="49.950000000000003" customHeight="1">
      <c r="A5" s="44" t="s">
        <v>322</v>
      </c>
      <c r="B5" s="20"/>
      <c r="C5" s="20"/>
      <c r="D5" s="20"/>
      <c r="E5" s="20"/>
      <c r="F5" s="20"/>
      <c r="G5" s="20"/>
      <c r="H5" s="20"/>
      <c r="I5" s="20"/>
      <c r="J5" s="20"/>
      <c r="K5" s="7"/>
    </row>
    <row r="6" ht="18" customHeight="1">
      <c r="A6" s="53" t="s">
        <v>323</v>
      </c>
      <c r="B6" s="20"/>
      <c r="C6" s="20"/>
      <c r="D6" s="20"/>
      <c r="E6" s="20"/>
      <c r="F6" s="20"/>
      <c r="G6" s="20"/>
      <c r="H6" s="20"/>
      <c r="I6" s="20"/>
      <c r="J6" s="20"/>
      <c r="K6" s="7"/>
    </row>
    <row r="7" ht="80.400000000000006" customHeight="1">
      <c r="A7" s="28" t="s">
        <v>65</v>
      </c>
      <c r="B7" s="29" t="s">
        <v>114</v>
      </c>
      <c r="C7" s="29" t="s">
        <v>324</v>
      </c>
      <c r="D7" s="54" t="s">
        <v>325</v>
      </c>
      <c r="E7" s="54" t="s">
        <v>326</v>
      </c>
      <c r="F7" s="33" t="s">
        <v>70</v>
      </c>
      <c r="G7" s="33" t="s">
        <v>178</v>
      </c>
      <c r="H7" s="42" t="s">
        <v>24</v>
      </c>
      <c r="I7" s="33" t="s">
        <v>70</v>
      </c>
      <c r="J7" s="33"/>
      <c r="K7" s="29"/>
    </row>
    <row r="8" ht="55.049999999999997" customHeight="1">
      <c r="A8" s="28" t="s">
        <v>72</v>
      </c>
      <c r="B8" s="29" t="s">
        <v>114</v>
      </c>
      <c r="C8" s="29" t="s">
        <v>327</v>
      </c>
      <c r="D8" s="54" t="s">
        <v>328</v>
      </c>
      <c r="E8" s="54" t="s">
        <v>329</v>
      </c>
      <c r="F8" s="33" t="s">
        <v>70</v>
      </c>
      <c r="G8" s="33" t="s">
        <v>178</v>
      </c>
      <c r="H8" s="33" t="s">
        <v>24</v>
      </c>
      <c r="I8" s="33" t="s">
        <v>70</v>
      </c>
      <c r="J8" s="33"/>
      <c r="K8" s="29"/>
    </row>
    <row r="9" ht="49.950000000000003" customHeight="1">
      <c r="A9" s="28" t="s">
        <v>76</v>
      </c>
      <c r="B9" s="29" t="s">
        <v>114</v>
      </c>
      <c r="C9" s="29" t="s">
        <v>330</v>
      </c>
      <c r="D9" s="54" t="s">
        <v>331</v>
      </c>
      <c r="E9" s="54" t="s">
        <v>332</v>
      </c>
      <c r="F9" s="33" t="s">
        <v>70</v>
      </c>
      <c r="G9" s="33" t="s">
        <v>178</v>
      </c>
      <c r="H9" s="42" t="s">
        <v>24</v>
      </c>
      <c r="I9" s="33" t="s">
        <v>70</v>
      </c>
      <c r="J9" s="33"/>
      <c r="K9" s="29"/>
    </row>
    <row r="10" ht="57.600000000000001" customHeight="1">
      <c r="A10" s="28" t="s">
        <v>80</v>
      </c>
      <c r="B10" s="29" t="s">
        <v>114</v>
      </c>
      <c r="C10" s="29" t="s">
        <v>333</v>
      </c>
      <c r="D10" s="54" t="s">
        <v>334</v>
      </c>
      <c r="E10" s="54" t="s">
        <v>335</v>
      </c>
      <c r="F10" s="33" t="s">
        <v>70</v>
      </c>
      <c r="G10" s="33" t="s">
        <v>178</v>
      </c>
      <c r="H10" s="33" t="s">
        <v>24</v>
      </c>
      <c r="I10" s="33" t="s">
        <v>70</v>
      </c>
      <c r="J10" s="33"/>
      <c r="K10" s="29"/>
    </row>
    <row r="11" ht="45" customHeight="1">
      <c r="A11" s="28" t="s">
        <v>215</v>
      </c>
      <c r="B11" s="29" t="s">
        <v>114</v>
      </c>
      <c r="C11" s="29" t="s">
        <v>336</v>
      </c>
      <c r="D11" s="54" t="s">
        <v>337</v>
      </c>
      <c r="E11" s="54" t="s">
        <v>338</v>
      </c>
      <c r="F11" s="33" t="s">
        <v>70</v>
      </c>
      <c r="G11" s="33" t="s">
        <v>178</v>
      </c>
      <c r="H11" s="42" t="s">
        <v>24</v>
      </c>
      <c r="I11" s="33" t="s">
        <v>70</v>
      </c>
      <c r="J11" s="33"/>
      <c r="K11" s="29"/>
    </row>
    <row r="12" ht="45" customHeight="1">
      <c r="A12" s="28" t="s">
        <v>339</v>
      </c>
      <c r="B12" s="29" t="s">
        <v>340</v>
      </c>
      <c r="C12" s="29" t="s">
        <v>341</v>
      </c>
      <c r="D12" s="54" t="s">
        <v>342</v>
      </c>
      <c r="E12" s="54" t="s">
        <v>343</v>
      </c>
      <c r="F12" s="33" t="s">
        <v>70</v>
      </c>
      <c r="G12" s="33" t="s">
        <v>178</v>
      </c>
      <c r="H12" s="33" t="s">
        <v>24</v>
      </c>
      <c r="I12" s="33" t="s">
        <v>70</v>
      </c>
      <c r="J12" s="33"/>
      <c r="K12" s="29"/>
    </row>
    <row r="13" ht="45" customHeight="1">
      <c r="A13" s="28" t="s">
        <v>344</v>
      </c>
      <c r="B13" s="29" t="s">
        <v>345</v>
      </c>
      <c r="C13" s="29" t="s">
        <v>346</v>
      </c>
      <c r="D13" s="54" t="s">
        <v>347</v>
      </c>
      <c r="E13" s="54" t="s">
        <v>348</v>
      </c>
      <c r="F13" s="33" t="s">
        <v>70</v>
      </c>
      <c r="G13" s="33" t="s">
        <v>178</v>
      </c>
      <c r="H13" s="42" t="s">
        <v>24</v>
      </c>
      <c r="I13" s="33" t="s">
        <v>70</v>
      </c>
      <c r="J13" s="33"/>
      <c r="K13" s="29"/>
    </row>
    <row r="14" ht="18" customHeight="1">
      <c r="A14" s="53" t="s">
        <v>349</v>
      </c>
      <c r="B14" s="20"/>
      <c r="C14" s="20"/>
      <c r="D14" s="20"/>
      <c r="E14" s="20"/>
      <c r="F14" s="20"/>
      <c r="G14" s="20"/>
      <c r="H14" s="20"/>
      <c r="I14" s="20"/>
      <c r="J14" s="20"/>
      <c r="K14" s="7"/>
    </row>
    <row r="15" ht="49.950000000000003" customHeight="1">
      <c r="A15" s="33" t="s">
        <v>86</v>
      </c>
      <c r="B15" s="29" t="s">
        <v>114</v>
      </c>
      <c r="C15" s="29" t="s">
        <v>350</v>
      </c>
      <c r="D15" s="29" t="s">
        <v>351</v>
      </c>
      <c r="E15" s="29" t="s">
        <v>352</v>
      </c>
      <c r="F15" s="33" t="s">
        <v>70</v>
      </c>
      <c r="G15" s="33" t="s">
        <v>178</v>
      </c>
      <c r="H15" s="42" t="s">
        <v>24</v>
      </c>
      <c r="I15" s="33" t="s">
        <v>70</v>
      </c>
      <c r="J15" s="33"/>
      <c r="K15" s="29"/>
    </row>
    <row r="16" ht="49.950000000000003" customHeight="1">
      <c r="A16" s="33" t="s">
        <v>90</v>
      </c>
      <c r="B16" s="29" t="s">
        <v>114</v>
      </c>
      <c r="C16" s="29" t="s">
        <v>353</v>
      </c>
      <c r="D16" s="29" t="s">
        <v>354</v>
      </c>
      <c r="E16" s="29" t="s">
        <v>355</v>
      </c>
      <c r="F16" s="33" t="s">
        <v>70</v>
      </c>
      <c r="G16" s="33" t="s">
        <v>178</v>
      </c>
      <c r="H16" s="33" t="s">
        <v>24</v>
      </c>
      <c r="I16" s="33" t="s">
        <v>70</v>
      </c>
      <c r="J16" s="33"/>
      <c r="K16" s="29"/>
    </row>
    <row r="17" ht="49.950000000000003" customHeight="1">
      <c r="A17" s="33" t="s">
        <v>97</v>
      </c>
      <c r="B17" s="29" t="s">
        <v>120</v>
      </c>
      <c r="C17" s="29" t="s">
        <v>356</v>
      </c>
      <c r="D17" s="29" t="s">
        <v>357</v>
      </c>
      <c r="E17" s="29" t="s">
        <v>358</v>
      </c>
      <c r="F17" s="33" t="s">
        <v>70</v>
      </c>
      <c r="G17" s="33" t="s">
        <v>178</v>
      </c>
      <c r="H17" s="42" t="s">
        <v>24</v>
      </c>
      <c r="I17" s="33" t="s">
        <v>70</v>
      </c>
      <c r="J17" s="33"/>
      <c r="K17" s="29"/>
    </row>
    <row r="18" ht="49.950000000000003" customHeight="1">
      <c r="A18" s="33" t="s">
        <v>101</v>
      </c>
      <c r="B18" s="29" t="s">
        <v>114</v>
      </c>
      <c r="C18" s="29" t="s">
        <v>359</v>
      </c>
      <c r="D18" s="29" t="s">
        <v>360</v>
      </c>
      <c r="E18" s="29" t="s">
        <v>361</v>
      </c>
      <c r="F18" s="33" t="s">
        <v>70</v>
      </c>
      <c r="G18" s="33" t="s">
        <v>178</v>
      </c>
      <c r="H18" s="33" t="s">
        <v>24</v>
      </c>
      <c r="I18" s="33" t="s">
        <v>70</v>
      </c>
      <c r="J18" s="33"/>
      <c r="K18" s="29"/>
    </row>
    <row r="19" ht="49.950000000000003" customHeight="1">
      <c r="A19" s="33" t="s">
        <v>105</v>
      </c>
      <c r="B19" s="29" t="s">
        <v>114</v>
      </c>
      <c r="C19" s="29" t="s">
        <v>362</v>
      </c>
      <c r="D19" s="29" t="s">
        <v>363</v>
      </c>
      <c r="E19" s="29" t="s">
        <v>364</v>
      </c>
      <c r="F19" s="33" t="s">
        <v>70</v>
      </c>
      <c r="G19" s="33" t="s">
        <v>178</v>
      </c>
      <c r="H19" s="42" t="s">
        <v>24</v>
      </c>
      <c r="I19" s="33" t="s">
        <v>70</v>
      </c>
      <c r="J19" s="33"/>
      <c r="K19" s="29"/>
    </row>
    <row r="20" ht="18" customHeight="1">
      <c r="A20" s="53" t="s">
        <v>365</v>
      </c>
      <c r="B20" s="20"/>
      <c r="C20" s="20"/>
      <c r="D20" s="20"/>
      <c r="E20" s="20"/>
      <c r="F20" s="20"/>
      <c r="G20" s="20"/>
      <c r="H20" s="20"/>
      <c r="I20" s="20"/>
      <c r="J20" s="20"/>
      <c r="K20" s="7"/>
    </row>
    <row r="21" ht="49.950000000000003" customHeight="1">
      <c r="A21" s="33" t="s">
        <v>119</v>
      </c>
      <c r="B21" s="29" t="s">
        <v>114</v>
      </c>
      <c r="C21" s="29" t="s">
        <v>366</v>
      </c>
      <c r="D21" s="29" t="s">
        <v>367</v>
      </c>
      <c r="E21" s="29" t="s">
        <v>368</v>
      </c>
      <c r="F21" s="33" t="s">
        <v>70</v>
      </c>
      <c r="G21" s="33" t="s">
        <v>178</v>
      </c>
      <c r="H21" s="42" t="s">
        <v>24</v>
      </c>
      <c r="I21" s="33" t="s">
        <v>95</v>
      </c>
      <c r="J21" s="33"/>
      <c r="K21" s="29" t="s">
        <v>369</v>
      </c>
    </row>
    <row r="22" ht="49.950000000000003" customHeight="1">
      <c r="A22" s="33" t="s">
        <v>124</v>
      </c>
      <c r="B22" s="29" t="s">
        <v>114</v>
      </c>
      <c r="C22" s="29" t="s">
        <v>370</v>
      </c>
      <c r="D22" s="29" t="s">
        <v>371</v>
      </c>
      <c r="E22" s="29" t="s">
        <v>372</v>
      </c>
      <c r="F22" s="33" t="s">
        <v>70</v>
      </c>
      <c r="G22" s="33" t="s">
        <v>178</v>
      </c>
      <c r="H22" s="33" t="s">
        <v>24</v>
      </c>
      <c r="I22" s="33" t="s">
        <v>70</v>
      </c>
      <c r="J22" s="33"/>
      <c r="K22" s="29"/>
    </row>
    <row r="23" ht="49.950000000000003" customHeight="1">
      <c r="A23" s="33" t="s">
        <v>129</v>
      </c>
      <c r="B23" s="29" t="s">
        <v>114</v>
      </c>
      <c r="C23" s="29" t="s">
        <v>373</v>
      </c>
      <c r="D23" s="29" t="s">
        <v>374</v>
      </c>
      <c r="E23" s="29" t="s">
        <v>375</v>
      </c>
      <c r="F23" s="33" t="s">
        <v>70</v>
      </c>
      <c r="G23" s="33" t="s">
        <v>178</v>
      </c>
      <c r="H23" s="42" t="s">
        <v>24</v>
      </c>
      <c r="I23" s="33" t="s">
        <v>70</v>
      </c>
      <c r="J23" s="33"/>
      <c r="K23" s="29"/>
    </row>
    <row r="24" ht="18" customHeight="1">
      <c r="A24" s="53" t="s">
        <v>376</v>
      </c>
      <c r="B24" s="20"/>
      <c r="C24" s="20"/>
      <c r="D24" s="20"/>
      <c r="E24" s="20"/>
      <c r="F24" s="20"/>
      <c r="G24" s="20"/>
      <c r="H24" s="20"/>
      <c r="I24" s="20"/>
      <c r="J24" s="20"/>
      <c r="K24" s="7"/>
    </row>
    <row r="25" ht="49.950000000000003" customHeight="1">
      <c r="A25" s="33" t="s">
        <v>170</v>
      </c>
      <c r="B25" s="29" t="s">
        <v>114</v>
      </c>
      <c r="C25" s="29" t="s">
        <v>377</v>
      </c>
      <c r="D25" s="29" t="s">
        <v>378</v>
      </c>
      <c r="E25" s="29" t="s">
        <v>379</v>
      </c>
      <c r="F25" s="33" t="s">
        <v>70</v>
      </c>
      <c r="G25" s="33" t="s">
        <v>178</v>
      </c>
      <c r="H25" s="42" t="s">
        <v>24</v>
      </c>
      <c r="I25" s="33" t="s">
        <v>70</v>
      </c>
      <c r="J25" s="33"/>
      <c r="K25" s="29"/>
    </row>
    <row r="26" ht="55.200000000000003" customHeight="1">
      <c r="A26" s="33" t="s">
        <v>174</v>
      </c>
      <c r="B26" s="29" t="s">
        <v>114</v>
      </c>
      <c r="C26" s="29" t="s">
        <v>380</v>
      </c>
      <c r="D26" s="29" t="s">
        <v>381</v>
      </c>
      <c r="E26" s="29" t="s">
        <v>382</v>
      </c>
      <c r="F26" s="33" t="s">
        <v>70</v>
      </c>
      <c r="G26" s="33" t="s">
        <v>178</v>
      </c>
      <c r="H26" s="33" t="s">
        <v>24</v>
      </c>
      <c r="I26" s="33" t="s">
        <v>70</v>
      </c>
      <c r="J26" s="33"/>
      <c r="K26" s="29"/>
    </row>
    <row r="27" ht="63" customHeight="1">
      <c r="A27" s="33" t="s">
        <v>181</v>
      </c>
      <c r="B27" s="29" t="s">
        <v>114</v>
      </c>
      <c r="C27" s="29" t="s">
        <v>383</v>
      </c>
      <c r="D27" s="29" t="s">
        <v>384</v>
      </c>
      <c r="E27" s="29" t="s">
        <v>385</v>
      </c>
      <c r="F27" s="33" t="s">
        <v>70</v>
      </c>
      <c r="G27" s="33" t="s">
        <v>178</v>
      </c>
      <c r="H27" s="33" t="s">
        <v>24</v>
      </c>
      <c r="I27" s="33" t="s">
        <v>70</v>
      </c>
      <c r="J27" s="33"/>
      <c r="K27" s="29"/>
    </row>
  </sheetData>
  <mergeCells count="9">
    <mergeCell ref="A6:K6"/>
    <mergeCell ref="A20:K20"/>
    <mergeCell ref="A2:E2"/>
    <mergeCell ref="A3:K3"/>
    <mergeCell ref="A24:K24"/>
    <mergeCell ref="A1:K1"/>
    <mergeCell ref="F2:K2"/>
    <mergeCell ref="A14:K14"/>
    <mergeCell ref="A5:K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zoomScale="100" workbookViewId="0">
      <selection activeCell="F2" activeCellId="0" sqref="F2:K2"/>
    </sheetView>
  </sheetViews>
  <sheetFormatPr baseColWidth="8" defaultRowHeight="14.25"/>
  <cols>
    <col customWidth="1" min="1" max="1" style="1" width="7"/>
    <col customWidth="1" min="2" max="2" style="1" width="36"/>
    <col customWidth="1" min="3" max="3" style="1" width="38"/>
    <col customWidth="1" min="4" max="4" style="1" width="30"/>
    <col customWidth="1" min="5" max="5" style="1" width="11.44140625"/>
    <col customWidth="1" min="6" max="6" style="1" width="17.6640625"/>
    <col customWidth="1" min="7" max="7" style="1" width="10"/>
    <col customWidth="1" min="8" max="9" style="1" width="8"/>
    <col customWidth="1" min="10" max="10" style="1" width="7"/>
    <col customWidth="1" min="11" max="11" style="1" width="16"/>
  </cols>
  <sheetData>
    <row r="1" ht="31.949999999999999" customHeight="1">
      <c r="A1" s="21" t="s">
        <v>386</v>
      </c>
    </row>
    <row r="2" ht="43.799999999999997" customHeight="1">
      <c r="A2" s="22" t="s">
        <v>387</v>
      </c>
      <c r="F2" s="22" t="s">
        <v>388</v>
      </c>
    </row>
    <row r="3" ht="16.050000000000001" customHeight="1">
      <c r="A3" s="23" t="s">
        <v>52</v>
      </c>
    </row>
    <row r="4" ht="30" customHeight="1">
      <c r="A4" s="26" t="s">
        <v>53</v>
      </c>
      <c r="B4" s="26" t="s">
        <v>389</v>
      </c>
      <c r="C4" s="26" t="s">
        <v>56</v>
      </c>
      <c r="D4" s="26" t="s">
        <v>57</v>
      </c>
      <c r="E4" s="26" t="s">
        <v>390</v>
      </c>
      <c r="F4" s="26" t="s">
        <v>391</v>
      </c>
      <c r="G4" s="26" t="s">
        <v>59</v>
      </c>
      <c r="H4" s="26" t="s">
        <v>60</v>
      </c>
      <c r="I4" s="26" t="s">
        <v>61</v>
      </c>
      <c r="J4" s="26" t="s">
        <v>62</v>
      </c>
      <c r="K4" s="26" t="s">
        <v>201</v>
      </c>
    </row>
    <row r="5" ht="45" customHeight="1">
      <c r="A5" s="44" t="s">
        <v>392</v>
      </c>
      <c r="B5" s="20"/>
      <c r="C5" s="20"/>
      <c r="D5" s="20"/>
      <c r="E5" s="20"/>
      <c r="F5" s="20"/>
      <c r="G5" s="20"/>
      <c r="H5" s="20"/>
      <c r="I5" s="20"/>
      <c r="J5" s="20"/>
      <c r="K5" s="7"/>
    </row>
    <row r="6" ht="18" customHeight="1">
      <c r="A6" s="55" t="s">
        <v>393</v>
      </c>
      <c r="B6" s="20"/>
      <c r="C6" s="20"/>
      <c r="D6" s="20"/>
      <c r="E6" s="20"/>
      <c r="F6" s="20"/>
      <c r="G6" s="20"/>
      <c r="H6" s="20"/>
      <c r="I6" s="20"/>
      <c r="J6" s="20"/>
      <c r="K6" s="7"/>
    </row>
    <row r="7" ht="45" customHeight="1">
      <c r="A7" s="33" t="s">
        <v>65</v>
      </c>
      <c r="B7" s="29" t="s">
        <v>394</v>
      </c>
      <c r="C7" s="29" t="s">
        <v>395</v>
      </c>
      <c r="D7" s="29" t="s">
        <v>396</v>
      </c>
      <c r="E7" s="56" t="s">
        <v>397</v>
      </c>
      <c r="F7" s="33" t="s">
        <v>398</v>
      </c>
      <c r="G7" s="33" t="s">
        <v>178</v>
      </c>
      <c r="H7" s="42" t="s">
        <v>24</v>
      </c>
      <c r="I7" s="33" t="s">
        <v>70</v>
      </c>
      <c r="J7" s="33"/>
      <c r="K7" s="29"/>
    </row>
    <row r="8" ht="60" customHeight="1">
      <c r="A8" s="28" t="s">
        <v>72</v>
      </c>
      <c r="B8" s="54" t="s">
        <v>399</v>
      </c>
      <c r="C8" s="29" t="s">
        <v>400</v>
      </c>
      <c r="D8" s="54" t="s">
        <v>401</v>
      </c>
      <c r="E8" s="56" t="s">
        <v>397</v>
      </c>
      <c r="F8" s="33" t="s">
        <v>398</v>
      </c>
      <c r="G8" s="33" t="s">
        <v>178</v>
      </c>
      <c r="H8" s="33" t="s">
        <v>24</v>
      </c>
      <c r="I8" s="33" t="s">
        <v>70</v>
      </c>
      <c r="J8" s="33"/>
      <c r="K8" s="29"/>
    </row>
    <row r="9" ht="40.049999999999997" customHeight="1">
      <c r="A9" s="33" t="s">
        <v>76</v>
      </c>
      <c r="B9" s="29" t="s">
        <v>402</v>
      </c>
      <c r="C9" s="29" t="s">
        <v>403</v>
      </c>
      <c r="D9" s="29" t="s">
        <v>404</v>
      </c>
      <c r="E9" s="56" t="s">
        <v>397</v>
      </c>
      <c r="F9" s="33" t="s">
        <v>398</v>
      </c>
      <c r="G9" s="33" t="s">
        <v>178</v>
      </c>
      <c r="H9" s="42" t="s">
        <v>24</v>
      </c>
      <c r="I9" s="33" t="s">
        <v>70</v>
      </c>
      <c r="J9" s="33"/>
      <c r="K9" s="29"/>
    </row>
    <row r="10" ht="40.049999999999997" customHeight="1">
      <c r="A10" s="33" t="s">
        <v>80</v>
      </c>
      <c r="B10" s="29" t="s">
        <v>405</v>
      </c>
      <c r="C10" s="29" t="s">
        <v>406</v>
      </c>
      <c r="D10" s="29" t="s">
        <v>407</v>
      </c>
      <c r="E10" s="56" t="s">
        <v>397</v>
      </c>
      <c r="F10" s="33" t="s">
        <v>398</v>
      </c>
      <c r="G10" s="33" t="s">
        <v>178</v>
      </c>
      <c r="H10" s="33" t="s">
        <v>24</v>
      </c>
      <c r="I10" s="33" t="s">
        <v>70</v>
      </c>
      <c r="J10" s="33"/>
      <c r="K10" s="29"/>
    </row>
    <row r="11" ht="40.049999999999997" customHeight="1">
      <c r="A11" s="33" t="s">
        <v>215</v>
      </c>
      <c r="B11" s="29" t="s">
        <v>408</v>
      </c>
      <c r="C11" s="29" t="s">
        <v>244</v>
      </c>
      <c r="D11" s="29" t="s">
        <v>409</v>
      </c>
      <c r="E11" s="56" t="s">
        <v>397</v>
      </c>
      <c r="F11" s="33" t="s">
        <v>398</v>
      </c>
      <c r="G11" s="33" t="s">
        <v>178</v>
      </c>
      <c r="H11" s="42" t="s">
        <v>24</v>
      </c>
      <c r="I11" s="33" t="s">
        <v>70</v>
      </c>
      <c r="J11" s="33"/>
      <c r="K11" s="29"/>
    </row>
    <row r="12" ht="18" customHeight="1">
      <c r="A12" s="55" t="s">
        <v>410</v>
      </c>
      <c r="B12" s="20"/>
      <c r="C12" s="20"/>
      <c r="D12" s="20"/>
      <c r="E12" s="20"/>
      <c r="F12" s="20"/>
      <c r="G12" s="20"/>
      <c r="H12" s="20"/>
      <c r="I12" s="20"/>
      <c r="J12" s="20"/>
      <c r="K12" s="7"/>
    </row>
    <row r="13" ht="49.950000000000003" customHeight="1">
      <c r="A13" s="33" t="s">
        <v>86</v>
      </c>
      <c r="B13" s="29" t="s">
        <v>411</v>
      </c>
      <c r="C13" s="29" t="s">
        <v>412</v>
      </c>
      <c r="D13" s="29" t="s">
        <v>413</v>
      </c>
      <c r="E13" s="33" t="s">
        <v>414</v>
      </c>
      <c r="F13" s="33" t="s">
        <v>415</v>
      </c>
      <c r="G13" s="33" t="s">
        <v>178</v>
      </c>
      <c r="H13" s="42" t="s">
        <v>24</v>
      </c>
      <c r="I13" s="33" t="s">
        <v>70</v>
      </c>
      <c r="J13" s="33"/>
      <c r="K13" s="29"/>
    </row>
    <row r="14" ht="49.950000000000003" customHeight="1">
      <c r="A14" s="33" t="s">
        <v>90</v>
      </c>
      <c r="B14" s="29" t="s">
        <v>416</v>
      </c>
      <c r="C14" s="29" t="s">
        <v>417</v>
      </c>
      <c r="D14" s="29" t="s">
        <v>418</v>
      </c>
      <c r="E14" s="33" t="s">
        <v>414</v>
      </c>
      <c r="F14" s="33" t="s">
        <v>95</v>
      </c>
      <c r="G14" s="33" t="s">
        <v>178</v>
      </c>
      <c r="H14" s="33" t="s">
        <v>24</v>
      </c>
      <c r="I14" s="48" t="s">
        <v>152</v>
      </c>
      <c r="J14" s="49" t="s">
        <v>419</v>
      </c>
      <c r="K14" s="29" t="s">
        <v>420</v>
      </c>
    </row>
    <row r="15" ht="18" customHeight="1">
      <c r="A15" s="55" t="s">
        <v>421</v>
      </c>
      <c r="B15" s="20"/>
      <c r="C15" s="20"/>
      <c r="D15" s="20"/>
      <c r="E15" s="20"/>
      <c r="F15" s="20"/>
      <c r="G15" s="20"/>
      <c r="H15" s="20"/>
      <c r="I15" s="20"/>
      <c r="J15" s="20"/>
      <c r="K15" s="7"/>
    </row>
    <row r="16" ht="45" customHeight="1">
      <c r="A16" s="33" t="s">
        <v>119</v>
      </c>
      <c r="B16" s="29" t="s">
        <v>422</v>
      </c>
      <c r="C16" s="29" t="s">
        <v>423</v>
      </c>
      <c r="D16" s="29" t="s">
        <v>424</v>
      </c>
      <c r="E16" s="56" t="s">
        <v>397</v>
      </c>
      <c r="F16" s="33" t="s">
        <v>398</v>
      </c>
      <c r="G16" s="33" t="s">
        <v>178</v>
      </c>
      <c r="H16" s="42" t="s">
        <v>24</v>
      </c>
      <c r="I16" s="33" t="s">
        <v>70</v>
      </c>
      <c r="J16" s="33"/>
      <c r="K16" s="29"/>
    </row>
    <row r="17" ht="45" customHeight="1">
      <c r="A17" s="33" t="s">
        <v>124</v>
      </c>
      <c r="B17" s="29" t="s">
        <v>425</v>
      </c>
      <c r="C17" s="29" t="s">
        <v>426</v>
      </c>
      <c r="D17" s="29" t="s">
        <v>427</v>
      </c>
      <c r="E17" s="33" t="s">
        <v>414</v>
      </c>
      <c r="F17" s="33" t="s">
        <v>398</v>
      </c>
      <c r="G17" s="33" t="s">
        <v>178</v>
      </c>
      <c r="H17" s="33" t="s">
        <v>24</v>
      </c>
      <c r="I17" s="33" t="s">
        <v>70</v>
      </c>
      <c r="J17" s="33"/>
      <c r="K17" s="29"/>
    </row>
    <row r="18" ht="60" customHeight="1">
      <c r="A18" s="28" t="s">
        <v>129</v>
      </c>
      <c r="B18" s="54" t="s">
        <v>428</v>
      </c>
      <c r="C18" s="29" t="s">
        <v>429</v>
      </c>
      <c r="D18" s="54" t="s">
        <v>430</v>
      </c>
      <c r="E18" s="56" t="s">
        <v>397</v>
      </c>
      <c r="F18" s="33" t="s">
        <v>398</v>
      </c>
      <c r="G18" s="33" t="s">
        <v>178</v>
      </c>
      <c r="H18" s="42" t="s">
        <v>24</v>
      </c>
      <c r="I18" s="33" t="s">
        <v>70</v>
      </c>
      <c r="J18" s="33"/>
      <c r="K18" s="29"/>
    </row>
    <row r="19" ht="49.950000000000003" customHeight="1">
      <c r="A19" s="33" t="s">
        <v>133</v>
      </c>
      <c r="B19" s="29" t="s">
        <v>431</v>
      </c>
      <c r="C19" s="29" t="s">
        <v>432</v>
      </c>
      <c r="D19" s="29" t="s">
        <v>433</v>
      </c>
      <c r="E19" s="56" t="s">
        <v>397</v>
      </c>
      <c r="F19" s="33" t="s">
        <v>398</v>
      </c>
      <c r="G19" s="33" t="s">
        <v>178</v>
      </c>
      <c r="H19" s="33" t="s">
        <v>24</v>
      </c>
      <c r="I19" s="33" t="s">
        <v>70</v>
      </c>
      <c r="J19" s="33"/>
      <c r="K19" s="29"/>
    </row>
    <row r="20" ht="18" customHeight="1">
      <c r="A20" s="55" t="s">
        <v>434</v>
      </c>
      <c r="B20" s="20"/>
      <c r="C20" s="20"/>
      <c r="D20" s="20"/>
      <c r="E20" s="20"/>
      <c r="F20" s="20"/>
      <c r="G20" s="20"/>
      <c r="H20" s="20"/>
      <c r="I20" s="20"/>
      <c r="J20" s="20"/>
      <c r="K20" s="7"/>
    </row>
    <row r="21" ht="45" customHeight="1">
      <c r="A21" s="33" t="s">
        <v>170</v>
      </c>
      <c r="B21" s="29" t="s">
        <v>435</v>
      </c>
      <c r="C21" s="29" t="s">
        <v>436</v>
      </c>
      <c r="D21" s="29" t="s">
        <v>437</v>
      </c>
      <c r="E21" s="33" t="s">
        <v>414</v>
      </c>
      <c r="F21" s="33" t="s">
        <v>398</v>
      </c>
      <c r="G21" s="33" t="s">
        <v>178</v>
      </c>
      <c r="H21" s="42" t="s">
        <v>24</v>
      </c>
      <c r="I21" s="33" t="s">
        <v>70</v>
      </c>
      <c r="J21" s="33"/>
      <c r="K21" s="29"/>
    </row>
    <row r="22" ht="40.049999999999997" customHeight="1">
      <c r="A22" s="33" t="s">
        <v>174</v>
      </c>
      <c r="B22" s="29" t="s">
        <v>438</v>
      </c>
      <c r="C22" s="29" t="s">
        <v>439</v>
      </c>
      <c r="D22" s="29" t="s">
        <v>440</v>
      </c>
      <c r="E22" s="33" t="s">
        <v>414</v>
      </c>
      <c r="F22" s="33" t="s">
        <v>398</v>
      </c>
      <c r="G22" s="33" t="s">
        <v>178</v>
      </c>
      <c r="H22" s="33" t="s">
        <v>24</v>
      </c>
      <c r="I22" s="33" t="s">
        <v>70</v>
      </c>
      <c r="J22" s="33"/>
      <c r="K22" s="29"/>
    </row>
    <row r="23" ht="45" customHeight="1">
      <c r="A23" s="33" t="s">
        <v>181</v>
      </c>
      <c r="B23" s="29" t="s">
        <v>441</v>
      </c>
      <c r="C23" s="29" t="s">
        <v>442</v>
      </c>
      <c r="D23" s="29" t="s">
        <v>443</v>
      </c>
      <c r="E23" s="33" t="s">
        <v>414</v>
      </c>
      <c r="F23" s="33" t="s">
        <v>398</v>
      </c>
      <c r="G23" s="33" t="s">
        <v>178</v>
      </c>
      <c r="H23" s="33" t="s">
        <v>24</v>
      </c>
      <c r="I23" s="33" t="s">
        <v>70</v>
      </c>
      <c r="J23" s="33"/>
      <c r="K23" s="29"/>
    </row>
  </sheetData>
  <mergeCells count="9">
    <mergeCell ref="A6:K6"/>
    <mergeCell ref="A12:K12"/>
    <mergeCell ref="A20:K20"/>
    <mergeCell ref="A2:E2"/>
    <mergeCell ref="A3:K3"/>
    <mergeCell ref="A15:K15"/>
    <mergeCell ref="A1:K1"/>
    <mergeCell ref="F2:K2"/>
    <mergeCell ref="A5:K5"/>
  </mergeCells>
  <hyperlinks>
    <hyperlink location="障害管理票!A10" ref="J14"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A19" zoomScale="100" workbookViewId="0">
      <selection activeCell="E6" activeCellId="0" sqref="E6"/>
    </sheetView>
  </sheetViews>
  <sheetFormatPr baseColWidth="8" defaultRowHeight="14.25"/>
  <cols>
    <col customWidth="1" min="1" max="1" style="1" width="7"/>
    <col customWidth="1" min="2" max="2" style="1" width="15"/>
    <col customWidth="1" min="3" max="3" style="1" width="34.33203125"/>
    <col customWidth="1" min="4" max="4" style="1" width="40"/>
    <col customWidth="1" min="5" max="5" style="1" width="34"/>
    <col customWidth="1" min="6" max="6" style="1" width="6"/>
    <col customWidth="1" min="7" max="7" style="1" width="10"/>
    <col customWidth="1" min="8" max="9" style="1" width="8"/>
    <col customWidth="1" min="10" max="10" style="1" width="7"/>
    <col customWidth="1" min="11" max="11" style="1" width="16"/>
  </cols>
  <sheetData>
    <row r="1" ht="31.949999999999999" customHeight="1">
      <c r="A1" s="21" t="s">
        <v>444</v>
      </c>
    </row>
    <row r="2" ht="39" customHeight="1">
      <c r="A2" s="22" t="s">
        <v>445</v>
      </c>
      <c r="F2" s="22" t="s">
        <v>446</v>
      </c>
    </row>
    <row r="3" ht="16.050000000000001" customHeight="1">
      <c r="A3" s="23" t="s">
        <v>52</v>
      </c>
    </row>
    <row r="4" s="24" customFormat="1" ht="40.200000000000003" customHeight="1">
      <c r="A4" s="25" t="s">
        <v>53</v>
      </c>
      <c r="B4" s="25" t="s">
        <v>447</v>
      </c>
      <c r="C4" s="25" t="s">
        <v>55</v>
      </c>
      <c r="D4" s="25" t="s">
        <v>56</v>
      </c>
      <c r="E4" s="25" t="s">
        <v>57</v>
      </c>
      <c r="F4" s="25" t="s">
        <v>58</v>
      </c>
      <c r="G4" s="25" t="s">
        <v>59</v>
      </c>
      <c r="H4" s="25" t="s">
        <v>60</v>
      </c>
      <c r="I4" s="26" t="s">
        <v>61</v>
      </c>
      <c r="J4" s="25" t="s">
        <v>62</v>
      </c>
      <c r="K4" s="25" t="s">
        <v>201</v>
      </c>
    </row>
    <row r="5" ht="18" customHeight="1">
      <c r="A5" s="35" t="s">
        <v>448</v>
      </c>
      <c r="B5" s="20"/>
      <c r="C5" s="20"/>
      <c r="D5" s="20"/>
      <c r="E5" s="20"/>
      <c r="F5" s="20"/>
      <c r="G5" s="20"/>
      <c r="H5" s="20"/>
      <c r="I5" s="20"/>
      <c r="J5" s="20"/>
      <c r="K5" s="7"/>
    </row>
    <row r="6" ht="75.599999999999994" customHeight="1">
      <c r="A6" s="57" t="s">
        <v>65</v>
      </c>
      <c r="B6" s="29" t="s">
        <v>449</v>
      </c>
      <c r="C6" s="29" t="s">
        <v>450</v>
      </c>
      <c r="D6" s="29" t="s">
        <v>451</v>
      </c>
      <c r="E6" s="29" t="s">
        <v>70</v>
      </c>
      <c r="F6" s="36">
        <v>45</v>
      </c>
      <c r="G6" s="58" t="s">
        <v>452</v>
      </c>
      <c r="H6" s="58" t="s">
        <v>24</v>
      </c>
      <c r="I6" s="58" t="s">
        <v>70</v>
      </c>
      <c r="J6" s="58"/>
      <c r="K6" s="59"/>
    </row>
    <row r="7" ht="75.599999999999994" customHeight="1">
      <c r="A7" s="57" t="s">
        <v>72</v>
      </c>
      <c r="B7" s="29" t="s">
        <v>453</v>
      </c>
      <c r="C7" s="29" t="s">
        <v>454</v>
      </c>
      <c r="D7" s="29" t="s">
        <v>455</v>
      </c>
      <c r="E7" s="29" t="s">
        <v>70</v>
      </c>
      <c r="F7" s="36">
        <v>50</v>
      </c>
      <c r="G7" s="58" t="s">
        <v>452</v>
      </c>
      <c r="H7" s="58" t="s">
        <v>24</v>
      </c>
      <c r="I7" s="58" t="s">
        <v>70</v>
      </c>
      <c r="J7" s="58"/>
      <c r="K7" s="59"/>
    </row>
    <row r="8" ht="49.950000000000003" customHeight="1">
      <c r="A8" s="57" t="s">
        <v>76</v>
      </c>
      <c r="B8" s="29" t="s">
        <v>456</v>
      </c>
      <c r="C8" s="29" t="s">
        <v>457</v>
      </c>
      <c r="D8" s="29" t="s">
        <v>458</v>
      </c>
      <c r="E8" s="29" t="s">
        <v>70</v>
      </c>
      <c r="F8" s="36">
        <v>50</v>
      </c>
      <c r="G8" s="58" t="s">
        <v>452</v>
      </c>
      <c r="H8" s="58" t="s">
        <v>24</v>
      </c>
      <c r="I8" s="58" t="s">
        <v>152</v>
      </c>
      <c r="J8" s="60" t="s">
        <v>459</v>
      </c>
      <c r="K8" s="61" t="s">
        <v>460</v>
      </c>
    </row>
    <row r="9" ht="49.950000000000003" customHeight="1">
      <c r="A9" s="57" t="s">
        <v>80</v>
      </c>
      <c r="B9" s="29" t="s">
        <v>461</v>
      </c>
      <c r="C9" s="29" t="s">
        <v>462</v>
      </c>
      <c r="D9" s="29" t="s">
        <v>463</v>
      </c>
      <c r="E9" s="29" t="s">
        <v>70</v>
      </c>
      <c r="F9" s="36">
        <v>55</v>
      </c>
      <c r="G9" s="58" t="s">
        <v>452</v>
      </c>
      <c r="H9" s="58" t="s">
        <v>24</v>
      </c>
      <c r="I9" s="58" t="s">
        <v>95</v>
      </c>
      <c r="J9" s="58"/>
      <c r="K9" s="59"/>
    </row>
    <row r="10" ht="49.950000000000003" customHeight="1">
      <c r="A10" s="57" t="s">
        <v>215</v>
      </c>
      <c r="B10" s="29" t="s">
        <v>464</v>
      </c>
      <c r="C10" s="29" t="s">
        <v>465</v>
      </c>
      <c r="D10" s="29" t="s">
        <v>466</v>
      </c>
      <c r="E10" s="29" t="s">
        <v>70</v>
      </c>
      <c r="F10" s="36">
        <v>45</v>
      </c>
      <c r="G10" s="58" t="s">
        <v>452</v>
      </c>
      <c r="H10" s="58" t="s">
        <v>24</v>
      </c>
      <c r="I10" s="58" t="s">
        <v>95</v>
      </c>
      <c r="J10" s="58"/>
      <c r="K10" s="59"/>
    </row>
    <row r="11" ht="49.950000000000003" customHeight="1">
      <c r="A11" s="57" t="s">
        <v>339</v>
      </c>
      <c r="B11" s="29" t="s">
        <v>467</v>
      </c>
      <c r="C11" s="29" t="s">
        <v>468</v>
      </c>
      <c r="D11" s="29" t="s">
        <v>469</v>
      </c>
      <c r="E11" s="29" t="s">
        <v>70</v>
      </c>
      <c r="F11" s="36">
        <v>45</v>
      </c>
      <c r="G11" s="58" t="s">
        <v>452</v>
      </c>
      <c r="H11" s="58" t="s">
        <v>24</v>
      </c>
      <c r="I11" s="58" t="s">
        <v>95</v>
      </c>
      <c r="J11" s="58"/>
      <c r="K11" s="59"/>
    </row>
    <row r="12" ht="18" customHeight="1">
      <c r="A12" s="35" t="s">
        <v>470</v>
      </c>
      <c r="B12" s="20"/>
      <c r="C12" s="20"/>
      <c r="D12" s="20"/>
      <c r="E12" s="20"/>
      <c r="F12" s="20"/>
      <c r="G12" s="20"/>
      <c r="H12" s="20"/>
      <c r="I12" s="20"/>
      <c r="J12" s="20"/>
      <c r="K12" s="7"/>
    </row>
    <row r="13" ht="49.950000000000003" customHeight="1">
      <c r="A13" s="57" t="s">
        <v>86</v>
      </c>
      <c r="B13" s="29" t="s">
        <v>471</v>
      </c>
      <c r="C13" s="29" t="s">
        <v>472</v>
      </c>
      <c r="D13" s="29" t="s">
        <v>473</v>
      </c>
      <c r="E13" s="29" t="s">
        <v>70</v>
      </c>
      <c r="F13" s="36">
        <v>45</v>
      </c>
      <c r="G13" s="58" t="s">
        <v>452</v>
      </c>
      <c r="H13" s="58" t="s">
        <v>24</v>
      </c>
      <c r="I13" s="58" t="s">
        <v>70</v>
      </c>
      <c r="J13" s="58"/>
      <c r="K13" s="59"/>
    </row>
    <row r="14" ht="49.950000000000003" customHeight="1">
      <c r="A14" s="57" t="s">
        <v>90</v>
      </c>
      <c r="B14" s="29" t="s">
        <v>474</v>
      </c>
      <c r="C14" s="29" t="s">
        <v>475</v>
      </c>
      <c r="D14" s="29" t="s">
        <v>476</v>
      </c>
      <c r="E14" s="29" t="s">
        <v>70</v>
      </c>
      <c r="F14" s="36">
        <v>40</v>
      </c>
      <c r="G14" s="58" t="s">
        <v>452</v>
      </c>
      <c r="H14" s="58" t="s">
        <v>24</v>
      </c>
      <c r="I14" s="58" t="s">
        <v>70</v>
      </c>
      <c r="J14" s="58"/>
      <c r="K14" s="59"/>
    </row>
    <row r="15" ht="49.950000000000003" customHeight="1">
      <c r="A15" s="57" t="s">
        <v>97</v>
      </c>
      <c r="B15" s="29" t="s">
        <v>477</v>
      </c>
      <c r="C15" s="29" t="s">
        <v>478</v>
      </c>
      <c r="D15" s="29" t="s">
        <v>479</v>
      </c>
      <c r="E15" s="29" t="s">
        <v>70</v>
      </c>
      <c r="F15" s="36">
        <v>45</v>
      </c>
      <c r="G15" s="58" t="s">
        <v>452</v>
      </c>
      <c r="H15" s="58" t="s">
        <v>24</v>
      </c>
      <c r="I15" s="58" t="s">
        <v>95</v>
      </c>
      <c r="J15" s="58"/>
      <c r="K15" s="59" t="s">
        <v>480</v>
      </c>
    </row>
    <row r="16" ht="49.950000000000003" customHeight="1">
      <c r="A16" s="57" t="s">
        <v>101</v>
      </c>
      <c r="B16" s="29" t="s">
        <v>481</v>
      </c>
      <c r="C16" s="29" t="s">
        <v>482</v>
      </c>
      <c r="D16" s="29" t="s">
        <v>483</v>
      </c>
      <c r="E16" s="29" t="s">
        <v>70</v>
      </c>
      <c r="F16" s="36">
        <v>45</v>
      </c>
      <c r="G16" s="58" t="s">
        <v>452</v>
      </c>
      <c r="H16" s="58" t="s">
        <v>24</v>
      </c>
      <c r="I16" s="58" t="s">
        <v>95</v>
      </c>
      <c r="J16" s="58"/>
      <c r="K16" s="59" t="s">
        <v>484</v>
      </c>
    </row>
    <row r="17" ht="18" customHeight="1">
      <c r="A17" s="35" t="s">
        <v>485</v>
      </c>
      <c r="B17" s="20"/>
      <c r="C17" s="20"/>
      <c r="D17" s="20"/>
      <c r="E17" s="20"/>
      <c r="F17" s="20"/>
      <c r="G17" s="20"/>
      <c r="H17" s="20"/>
      <c r="I17" s="20"/>
      <c r="J17" s="20"/>
      <c r="K17" s="7"/>
    </row>
    <row r="18" ht="49.950000000000003" customHeight="1">
      <c r="A18" s="57" t="s">
        <v>119</v>
      </c>
      <c r="B18" s="29" t="s">
        <v>486</v>
      </c>
      <c r="C18" s="29" t="s">
        <v>487</v>
      </c>
      <c r="D18" s="29" t="s">
        <v>488</v>
      </c>
      <c r="E18" s="29" t="s">
        <v>70</v>
      </c>
      <c r="F18" s="36">
        <v>45</v>
      </c>
      <c r="G18" s="58" t="s">
        <v>452</v>
      </c>
      <c r="H18" s="58" t="s">
        <v>24</v>
      </c>
      <c r="I18" s="58" t="s">
        <v>70</v>
      </c>
      <c r="J18" s="58"/>
      <c r="K18" s="59"/>
    </row>
    <row r="19" ht="49.950000000000003" customHeight="1">
      <c r="A19" s="57" t="s">
        <v>124</v>
      </c>
      <c r="B19" s="29" t="s">
        <v>489</v>
      </c>
      <c r="C19" s="29" t="s">
        <v>490</v>
      </c>
      <c r="D19" s="29" t="s">
        <v>491</v>
      </c>
      <c r="E19" s="29" t="s">
        <v>70</v>
      </c>
      <c r="F19" s="36">
        <v>50</v>
      </c>
      <c r="G19" s="58" t="s">
        <v>452</v>
      </c>
      <c r="H19" s="58" t="s">
        <v>24</v>
      </c>
      <c r="I19" s="58" t="s">
        <v>70</v>
      </c>
      <c r="J19" s="58"/>
      <c r="K19" s="59"/>
    </row>
    <row r="20" ht="18" customHeight="1">
      <c r="A20" s="35" t="s">
        <v>492</v>
      </c>
      <c r="B20" s="20"/>
      <c r="C20" s="20"/>
      <c r="D20" s="20"/>
      <c r="E20" s="20"/>
      <c r="F20" s="20"/>
      <c r="G20" s="20"/>
      <c r="H20" s="20"/>
      <c r="I20" s="20"/>
      <c r="J20" s="20"/>
      <c r="K20" s="7"/>
    </row>
    <row r="21" ht="49.950000000000003" customHeight="1">
      <c r="A21" s="57" t="s">
        <v>170</v>
      </c>
      <c r="B21" s="29" t="s">
        <v>493</v>
      </c>
      <c r="C21" s="29" t="s">
        <v>494</v>
      </c>
      <c r="D21" s="29" t="s">
        <v>495</v>
      </c>
      <c r="E21" s="29" t="s">
        <v>70</v>
      </c>
      <c r="F21" s="36">
        <v>50</v>
      </c>
      <c r="G21" s="58" t="s">
        <v>452</v>
      </c>
      <c r="H21" s="58" t="s">
        <v>24</v>
      </c>
      <c r="I21" s="58" t="s">
        <v>95</v>
      </c>
      <c r="J21" s="58"/>
      <c r="K21" s="61" t="s">
        <v>496</v>
      </c>
    </row>
    <row r="22" ht="49.950000000000003" customHeight="1">
      <c r="A22" s="57" t="s">
        <v>174</v>
      </c>
      <c r="B22" s="29" t="s">
        <v>497</v>
      </c>
      <c r="C22" s="29" t="s">
        <v>498</v>
      </c>
      <c r="D22" s="29" t="s">
        <v>499</v>
      </c>
      <c r="E22" s="29" t="s">
        <v>70</v>
      </c>
      <c r="F22" s="36">
        <v>45</v>
      </c>
      <c r="G22" s="58" t="s">
        <v>452</v>
      </c>
      <c r="H22" s="58" t="s">
        <v>24</v>
      </c>
      <c r="I22" s="58" t="s">
        <v>70</v>
      </c>
      <c r="J22" s="58"/>
      <c r="K22" s="59"/>
    </row>
    <row r="23" ht="18" customHeight="1">
      <c r="A23" s="35" t="s">
        <v>500</v>
      </c>
      <c r="B23" s="20"/>
      <c r="C23" s="20"/>
      <c r="D23" s="20"/>
      <c r="E23" s="20"/>
      <c r="F23" s="20"/>
      <c r="G23" s="20"/>
      <c r="H23" s="20"/>
      <c r="I23" s="20"/>
      <c r="J23" s="20"/>
      <c r="K23" s="7"/>
    </row>
    <row r="24" ht="49.950000000000003" customHeight="1">
      <c r="A24" s="57" t="s">
        <v>114</v>
      </c>
      <c r="B24" s="29" t="s">
        <v>501</v>
      </c>
      <c r="C24" s="29" t="s">
        <v>502</v>
      </c>
      <c r="D24" s="29" t="s">
        <v>503</v>
      </c>
      <c r="E24" s="29" t="s">
        <v>70</v>
      </c>
      <c r="F24" s="36">
        <v>50</v>
      </c>
      <c r="G24" s="58" t="s">
        <v>452</v>
      </c>
      <c r="H24" s="58" t="s">
        <v>24</v>
      </c>
      <c r="I24" s="58" t="s">
        <v>70</v>
      </c>
      <c r="J24" s="58"/>
      <c r="K24" s="59"/>
    </row>
    <row r="25" ht="49.950000000000003" customHeight="1">
      <c r="A25" s="57" t="s">
        <v>114</v>
      </c>
      <c r="B25" s="29" t="s">
        <v>504</v>
      </c>
      <c r="C25" s="29" t="s">
        <v>505</v>
      </c>
      <c r="D25" s="29" t="s">
        <v>506</v>
      </c>
      <c r="E25" s="29" t="s">
        <v>70</v>
      </c>
      <c r="F25" s="36">
        <v>45</v>
      </c>
      <c r="G25" s="58" t="s">
        <v>452</v>
      </c>
      <c r="H25" s="58" t="s">
        <v>24</v>
      </c>
      <c r="I25" s="58" t="s">
        <v>70</v>
      </c>
      <c r="J25" s="58"/>
      <c r="K25" s="59"/>
    </row>
    <row r="26" ht="49.950000000000003" customHeight="1">
      <c r="A26" s="57" t="s">
        <v>114</v>
      </c>
      <c r="B26" s="29" t="s">
        <v>507</v>
      </c>
      <c r="C26" s="29" t="s">
        <v>508</v>
      </c>
      <c r="D26" s="29" t="s">
        <v>509</v>
      </c>
      <c r="E26" s="29" t="s">
        <v>70</v>
      </c>
      <c r="F26" s="36">
        <v>45</v>
      </c>
      <c r="G26" s="58" t="s">
        <v>452</v>
      </c>
      <c r="H26" s="58" t="s">
        <v>24</v>
      </c>
      <c r="I26" s="58" t="s">
        <v>152</v>
      </c>
      <c r="J26" s="60" t="s">
        <v>510</v>
      </c>
      <c r="K26" s="61" t="s">
        <v>511</v>
      </c>
    </row>
  </sheetData>
  <mergeCells count="9">
    <mergeCell ref="A12:K12"/>
    <mergeCell ref="A20:K20"/>
    <mergeCell ref="A2:E2"/>
    <mergeCell ref="A3:K3"/>
    <mergeCell ref="A17:K17"/>
    <mergeCell ref="A1:K1"/>
    <mergeCell ref="F2:K2"/>
    <mergeCell ref="A5:K5"/>
    <mergeCell ref="A23:K23"/>
  </mergeCells>
  <hyperlinks>
    <hyperlink location="障害管理票!A7" ref="J8" tooltip=""/>
    <hyperlink location="障害管理票!A6" ref="J26"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topLeftCell="A10" zoomScale="100" workbookViewId="0">
      <selection activeCell="J3" activeCellId="0" sqref="J3"/>
    </sheetView>
  </sheetViews>
  <sheetFormatPr baseColWidth="8" defaultRowHeight="14.25"/>
  <cols>
    <col customWidth="1" min="1" max="1" style="1" width="8"/>
    <col customWidth="1" min="2" max="2" style="1" width="10"/>
    <col customWidth="1" min="3" max="3" style="1" width="8"/>
    <col customWidth="1" min="4" max="4" style="1" width="9"/>
    <col customWidth="1" min="5" max="5" style="1" width="16"/>
    <col customWidth="1" min="6" max="6" style="1" width="12"/>
    <col customWidth="1" min="7" max="7" style="1" width="40"/>
    <col customWidth="1" min="8" max="9" style="1" width="22"/>
    <col customWidth="1" min="10" max="10" style="1" width="10"/>
    <col customWidth="1" min="11" max="11" style="1" width="8"/>
    <col customWidth="1" min="12" max="15" style="1" width="10"/>
    <col customWidth="1" min="16" max="16" style="1" width="9"/>
    <col customWidth="1" min="17" max="17" style="1" width="10"/>
    <col customWidth="1" min="18" max="18" style="1" width="20"/>
  </cols>
  <sheetData>
    <row r="1" ht="31.949999999999999" customHeight="1">
      <c r="A1" s="21" t="s">
        <v>512</v>
      </c>
    </row>
    <row r="2" ht="19.949999999999999" customHeight="1">
      <c r="A2" s="22" t="s">
        <v>513</v>
      </c>
      <c r="J2" s="62" t="s">
        <v>514</v>
      </c>
    </row>
    <row r="3" ht="34.950000000000003" customHeight="1">
      <c r="A3" s="63" t="s">
        <v>62</v>
      </c>
      <c r="B3" s="63" t="s">
        <v>515</v>
      </c>
      <c r="C3" s="63" t="s">
        <v>516</v>
      </c>
      <c r="D3" s="63" t="s">
        <v>517</v>
      </c>
      <c r="E3" s="63" t="s">
        <v>54</v>
      </c>
      <c r="F3" s="63" t="s">
        <v>518</v>
      </c>
      <c r="G3" s="63" t="s">
        <v>519</v>
      </c>
      <c r="H3" s="63" t="s">
        <v>520</v>
      </c>
      <c r="I3" s="63" t="s">
        <v>521</v>
      </c>
      <c r="J3" s="64" t="s">
        <v>522</v>
      </c>
      <c r="K3" s="63" t="s">
        <v>523</v>
      </c>
      <c r="L3" s="63" t="s">
        <v>524</v>
      </c>
      <c r="M3" s="63" t="s">
        <v>525</v>
      </c>
      <c r="N3" s="63" t="s">
        <v>526</v>
      </c>
      <c r="O3" s="63" t="s">
        <v>527</v>
      </c>
      <c r="P3" s="63" t="s">
        <v>528</v>
      </c>
      <c r="Q3" s="63" t="s">
        <v>529</v>
      </c>
      <c r="R3" s="63" t="s">
        <v>201</v>
      </c>
    </row>
    <row r="4" ht="195" customHeight="1">
      <c r="A4" s="58" t="s">
        <v>153</v>
      </c>
      <c r="B4" s="58" t="s">
        <v>178</v>
      </c>
      <c r="C4" s="65" t="s">
        <v>24</v>
      </c>
      <c r="D4" s="66" t="s">
        <v>147</v>
      </c>
      <c r="E4" s="59" t="s">
        <v>530</v>
      </c>
      <c r="F4" s="59" t="s">
        <v>531</v>
      </c>
      <c r="G4" s="59" t="s">
        <v>532</v>
      </c>
      <c r="H4" s="61" t="s">
        <v>533</v>
      </c>
      <c r="I4" s="61" t="s">
        <v>534</v>
      </c>
      <c r="J4" s="60" t="s">
        <v>535</v>
      </c>
      <c r="K4" s="58" t="s">
        <v>536</v>
      </c>
      <c r="L4" s="58"/>
      <c r="M4" s="58"/>
      <c r="N4" s="58"/>
      <c r="O4" s="58"/>
      <c r="P4" s="58"/>
      <c r="Q4" s="58" t="s">
        <v>537</v>
      </c>
      <c r="R4" s="59" t="s">
        <v>538</v>
      </c>
    </row>
    <row r="5" ht="195" customHeight="1">
      <c r="A5" s="65" t="s">
        <v>179</v>
      </c>
      <c r="B5" s="65" t="s">
        <v>178</v>
      </c>
      <c r="C5" s="65" t="s">
        <v>24</v>
      </c>
      <c r="D5" s="67" t="s">
        <v>174</v>
      </c>
      <c r="E5" s="68" t="s">
        <v>539</v>
      </c>
      <c r="F5" s="68" t="s">
        <v>540</v>
      </c>
      <c r="G5" s="68" t="s">
        <v>541</v>
      </c>
      <c r="H5" s="69" t="s">
        <v>542</v>
      </c>
      <c r="I5" s="69" t="s">
        <v>543</v>
      </c>
      <c r="J5" s="70" t="s">
        <v>544</v>
      </c>
      <c r="K5" s="65" t="s">
        <v>545</v>
      </c>
      <c r="L5" s="65"/>
      <c r="M5" s="65"/>
      <c r="N5" s="65"/>
      <c r="O5" s="65"/>
      <c r="P5" s="65"/>
      <c r="Q5" s="65" t="s">
        <v>537</v>
      </c>
      <c r="R5" s="68" t="s">
        <v>546</v>
      </c>
    </row>
    <row r="6" ht="180" customHeight="1">
      <c r="A6" s="65" t="s">
        <v>510</v>
      </c>
      <c r="B6" s="65" t="s">
        <v>452</v>
      </c>
      <c r="C6" s="65" t="s">
        <v>24</v>
      </c>
      <c r="D6" s="67" t="s">
        <v>547</v>
      </c>
      <c r="E6" s="68" t="s">
        <v>114</v>
      </c>
      <c r="F6" s="68" t="s">
        <v>548</v>
      </c>
      <c r="G6" s="68" t="s">
        <v>549</v>
      </c>
      <c r="H6" s="69" t="s">
        <v>550</v>
      </c>
      <c r="I6" s="69" t="s">
        <v>551</v>
      </c>
      <c r="J6" s="70" t="s">
        <v>552</v>
      </c>
      <c r="K6" s="65" t="s">
        <v>553</v>
      </c>
      <c r="L6" s="65"/>
      <c r="M6" s="65"/>
      <c r="N6" s="65"/>
      <c r="O6" s="65"/>
      <c r="P6" s="65"/>
      <c r="Q6" s="65" t="s">
        <v>537</v>
      </c>
      <c r="R6" s="68"/>
    </row>
    <row r="7" ht="255" customHeight="1">
      <c r="A7" s="65" t="s">
        <v>459</v>
      </c>
      <c r="B7" s="65" t="s">
        <v>452</v>
      </c>
      <c r="C7" s="65" t="s">
        <v>24</v>
      </c>
      <c r="D7" s="67" t="s">
        <v>76</v>
      </c>
      <c r="E7" s="68" t="s">
        <v>156</v>
      </c>
      <c r="F7" s="68" t="s">
        <v>554</v>
      </c>
      <c r="G7" s="68" t="s">
        <v>555</v>
      </c>
      <c r="H7" s="69" t="s">
        <v>556</v>
      </c>
      <c r="I7" s="69" t="s">
        <v>557</v>
      </c>
      <c r="J7" s="70" t="s">
        <v>558</v>
      </c>
      <c r="K7" s="65" t="s">
        <v>536</v>
      </c>
      <c r="L7" s="65"/>
      <c r="M7" s="65"/>
      <c r="N7" s="65"/>
      <c r="O7" s="65"/>
      <c r="P7" s="65"/>
      <c r="Q7" s="65" t="s">
        <v>537</v>
      </c>
      <c r="R7" s="65"/>
    </row>
    <row r="8" ht="180" customHeight="1">
      <c r="A8" s="65" t="s">
        <v>277</v>
      </c>
      <c r="B8" s="65" t="s">
        <v>452</v>
      </c>
      <c r="C8" s="65" t="s">
        <v>24</v>
      </c>
      <c r="D8" s="67" t="s">
        <v>80</v>
      </c>
      <c r="E8" s="68" t="s">
        <v>559</v>
      </c>
      <c r="F8" s="68" t="s">
        <v>560</v>
      </c>
      <c r="G8" s="68" t="s">
        <v>561</v>
      </c>
      <c r="H8" s="69" t="s">
        <v>562</v>
      </c>
      <c r="I8" s="69" t="s">
        <v>563</v>
      </c>
      <c r="J8" s="70" t="s">
        <v>564</v>
      </c>
      <c r="K8" s="65" t="s">
        <v>565</v>
      </c>
      <c r="L8" s="65"/>
      <c r="M8" s="65"/>
      <c r="N8" s="65"/>
      <c r="O8" s="65"/>
      <c r="P8" s="65"/>
      <c r="Q8" s="65" t="s">
        <v>537</v>
      </c>
      <c r="R8" s="65" t="s">
        <v>566</v>
      </c>
    </row>
    <row r="9" ht="150" customHeight="1">
      <c r="A9" s="65" t="s">
        <v>312</v>
      </c>
      <c r="B9" s="65" t="s">
        <v>452</v>
      </c>
      <c r="C9" s="65" t="s">
        <v>24</v>
      </c>
      <c r="D9" s="67" t="s">
        <v>170</v>
      </c>
      <c r="E9" s="68" t="s">
        <v>567</v>
      </c>
      <c r="F9" s="68" t="s">
        <v>560</v>
      </c>
      <c r="G9" s="68" t="s">
        <v>568</v>
      </c>
      <c r="H9" s="69" t="s">
        <v>569</v>
      </c>
      <c r="I9" s="69" t="s">
        <v>570</v>
      </c>
      <c r="J9" s="70" t="s">
        <v>571</v>
      </c>
      <c r="K9" s="65" t="s">
        <v>565</v>
      </c>
      <c r="L9" s="65"/>
      <c r="M9" s="65"/>
      <c r="N9" s="65"/>
      <c r="O9" s="65"/>
      <c r="P9" s="65"/>
      <c r="Q9" s="65" t="s">
        <v>537</v>
      </c>
      <c r="R9" s="65" t="s">
        <v>572</v>
      </c>
    </row>
    <row r="10" ht="180" customHeight="1">
      <c r="A10" s="65" t="s">
        <v>419</v>
      </c>
      <c r="B10" s="65" t="s">
        <v>452</v>
      </c>
      <c r="C10" s="65" t="s">
        <v>24</v>
      </c>
      <c r="D10" s="67" t="s">
        <v>90</v>
      </c>
      <c r="E10" s="68" t="s">
        <v>573</v>
      </c>
      <c r="F10" s="68" t="s">
        <v>574</v>
      </c>
      <c r="G10" s="68" t="s">
        <v>575</v>
      </c>
      <c r="H10" s="69" t="s">
        <v>576</v>
      </c>
      <c r="I10" s="69" t="s">
        <v>577</v>
      </c>
      <c r="J10" s="70" t="s">
        <v>578</v>
      </c>
      <c r="K10" s="65" t="s">
        <v>565</v>
      </c>
      <c r="L10" s="65"/>
      <c r="M10" s="65"/>
      <c r="N10" s="65"/>
      <c r="O10" s="65"/>
      <c r="P10" s="65"/>
      <c r="Q10" s="65" t="s">
        <v>537</v>
      </c>
      <c r="R10" s="65" t="s">
        <v>579</v>
      </c>
    </row>
    <row r="11" ht="150" customHeight="1">
      <c r="A11" s="65" t="s">
        <v>267</v>
      </c>
      <c r="B11" s="65" t="s">
        <v>452</v>
      </c>
      <c r="C11" s="65" t="s">
        <v>24</v>
      </c>
      <c r="D11" s="67" t="s">
        <v>65</v>
      </c>
      <c r="E11" s="68" t="s">
        <v>580</v>
      </c>
      <c r="F11" s="68" t="s">
        <v>581</v>
      </c>
      <c r="G11" s="68" t="s">
        <v>582</v>
      </c>
      <c r="H11" s="69" t="s">
        <v>583</v>
      </c>
      <c r="I11" s="69" t="s">
        <v>584</v>
      </c>
      <c r="J11" s="70" t="s">
        <v>585</v>
      </c>
      <c r="K11" s="65" t="s">
        <v>565</v>
      </c>
      <c r="L11" s="65"/>
      <c r="M11" s="65"/>
      <c r="N11" s="65"/>
      <c r="O11" s="65"/>
      <c r="P11" s="65"/>
      <c r="Q11" s="65" t="s">
        <v>537</v>
      </c>
      <c r="R11" s="65" t="s">
        <v>586</v>
      </c>
    </row>
    <row r="12" ht="49.950000000000003" customHeight="1">
      <c r="A12" s="65"/>
      <c r="B12" s="65"/>
      <c r="C12" s="65"/>
      <c r="D12" s="65"/>
      <c r="E12" s="68"/>
      <c r="F12" s="68"/>
      <c r="G12" s="68"/>
      <c r="H12" s="68"/>
      <c r="I12" s="68"/>
      <c r="J12" s="65"/>
      <c r="K12" s="65"/>
      <c r="L12" s="65"/>
      <c r="M12" s="65"/>
      <c r="N12" s="65"/>
      <c r="O12" s="65"/>
      <c r="P12" s="65"/>
      <c r="Q12" s="65"/>
      <c r="R12" s="65"/>
    </row>
    <row r="13" ht="150" customHeight="1">
      <c r="A13" s="65"/>
      <c r="B13" s="65"/>
      <c r="C13" s="65"/>
      <c r="D13" s="65"/>
      <c r="E13" s="68"/>
      <c r="F13" s="68"/>
      <c r="G13" s="68"/>
      <c r="H13" s="68"/>
      <c r="I13" s="68"/>
      <c r="J13" s="65"/>
      <c r="K13" s="65"/>
      <c r="L13" s="65"/>
      <c r="M13" s="65"/>
      <c r="N13" s="65"/>
      <c r="O13" s="65"/>
      <c r="P13" s="65"/>
      <c r="Q13" s="65"/>
      <c r="R13" s="65"/>
    </row>
    <row r="14" ht="180" customHeight="1">
      <c r="A14" s="65"/>
      <c r="B14" s="65"/>
      <c r="C14" s="65"/>
      <c r="D14" s="65"/>
      <c r="E14" s="68"/>
      <c r="F14" s="68"/>
      <c r="G14" s="68"/>
      <c r="H14" s="68"/>
      <c r="I14" s="68"/>
      <c r="J14" s="65"/>
      <c r="K14" s="65"/>
      <c r="L14" s="65"/>
      <c r="M14" s="65"/>
      <c r="N14" s="65"/>
      <c r="O14" s="65"/>
      <c r="P14" s="65"/>
      <c r="Q14" s="65"/>
      <c r="R14" s="65"/>
    </row>
    <row r="15" ht="150" customHeight="1">
      <c r="A15" s="65"/>
      <c r="B15" s="65"/>
      <c r="C15" s="65"/>
      <c r="D15" s="65"/>
      <c r="E15" s="68"/>
      <c r="F15" s="68"/>
      <c r="G15" s="68"/>
      <c r="H15" s="68"/>
      <c r="I15" s="68"/>
      <c r="J15" s="65"/>
      <c r="K15" s="65"/>
      <c r="L15" s="65"/>
      <c r="M15" s="65"/>
      <c r="N15" s="65"/>
      <c r="O15" s="65"/>
      <c r="P15" s="65"/>
      <c r="Q15" s="65"/>
      <c r="R15" s="65"/>
    </row>
    <row r="16" ht="14.25" customHeight="1"/>
    <row r="17" ht="14.25" customHeight="1"/>
    <row r="18" ht="14.25" customHeight="1"/>
  </sheetData>
  <mergeCells count="3">
    <mergeCell ref="A1:R1"/>
    <mergeCell ref="A2:I2"/>
    <mergeCell ref="J2:R2"/>
  </mergeCells>
  <hyperlinks>
    <hyperlink location="コンテンツ確認!A25" ref="D4" tooltip=""/>
    <hyperlink location="障害エビデンス!A2" ref="J4" tooltip=""/>
    <hyperlink location="コンテンツ確認!A31" ref="D5" tooltip=""/>
    <hyperlink location="障害エビデンス!A7" ref="J5" tooltip=""/>
    <hyperlink location="機能確認!A26" ref="D6" tooltip=""/>
    <hyperlink location="障害エビデンス!A8" ref="J6" tooltip=""/>
    <hyperlink location="機能確認!A8" ref="D7" tooltip=""/>
    <hyperlink location="障害エビデンス!A9" ref="J7" tooltip=""/>
    <hyperlink location="スマートフォン表示確認!A10" ref="D8" tooltip=""/>
    <hyperlink location="障害エビデンス!A10" ref="J8" tooltip=""/>
    <hyperlink location="スマートフォン表示確認!A23" ref="D9" tooltip=""/>
    <hyperlink location="障害エビデンス!A11" ref="J9" tooltip=""/>
    <hyperlink location="ページアクセス確認!A14" ref="D10" tooltip=""/>
    <hyperlink location="障害エビデンス!A12" ref="J10" tooltip=""/>
    <hyperlink location="スマートフォン表示確認!A7" ref="D11" tooltip=""/>
    <hyperlink location="障害エビデンス!A13" ref="J11"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F5" zoomScale="100" workbookViewId="0">
      <selection activeCell="A1" activeCellId="0" sqref="A1"/>
    </sheetView>
  </sheetViews>
  <sheetFormatPr baseColWidth="8" defaultRowHeight="14.25"/>
  <cols>
    <col customWidth="1" min="1" max="2" style="1" width="12"/>
    <col customWidth="1" min="3" max="3" style="1" width="16"/>
    <col customWidth="1" min="4" max="4" style="1" width="40"/>
    <col customWidth="1" min="5" max="5" style="1" width="25"/>
    <col customWidth="1" min="6" max="6" width="25"/>
    <col customWidth="1" min="7" max="7" style="1" width="30"/>
    <col customWidth="1" min="8" max="8" style="1" width="54.140625"/>
  </cols>
  <sheetData>
    <row r="1" ht="25" customHeight="1">
      <c r="A1" s="71" t="s">
        <v>587</v>
      </c>
      <c r="B1" s="71" t="s">
        <v>588</v>
      </c>
      <c r="C1" s="71" t="s">
        <v>589</v>
      </c>
      <c r="D1" s="71" t="s">
        <v>590</v>
      </c>
      <c r="E1" s="71" t="s">
        <v>591</v>
      </c>
      <c r="F1" s="71" t="s">
        <v>519</v>
      </c>
      <c r="G1" s="71" t="s">
        <v>592</v>
      </c>
      <c r="H1" s="71" t="s">
        <v>593</v>
      </c>
    </row>
    <row r="2" ht="210.34999999999999" customHeight="1">
      <c r="A2" s="72" t="s">
        <v>594</v>
      </c>
      <c r="B2" s="73" t="s">
        <v>147</v>
      </c>
      <c r="C2" s="74" t="s">
        <v>595</v>
      </c>
      <c r="D2" s="75" t="s">
        <v>18</v>
      </c>
      <c r="E2" s="76" t="s">
        <v>596</v>
      </c>
      <c r="F2" s="76" t="s">
        <v>532</v>
      </c>
      <c r="G2" s="76" t="s">
        <v>597</v>
      </c>
      <c r="H2" s="76"/>
    </row>
    <row r="3" ht="209.59999999999999" customHeight="1">
      <c r="A3" s="72" t="s">
        <v>153</v>
      </c>
      <c r="B3" s="73" t="s">
        <v>147</v>
      </c>
      <c r="C3" s="74" t="s">
        <v>598</v>
      </c>
      <c r="D3" s="75" t="s">
        <v>599</v>
      </c>
      <c r="E3" s="76" t="s">
        <v>600</v>
      </c>
      <c r="F3" s="76" t="s">
        <v>601</v>
      </c>
      <c r="G3" s="76" t="s">
        <v>602</v>
      </c>
      <c r="H3" s="76"/>
    </row>
    <row r="4" ht="211.84999999999999" customHeight="1">
      <c r="A4" s="72" t="s">
        <v>153</v>
      </c>
      <c r="B4" s="73" t="s">
        <v>147</v>
      </c>
      <c r="C4" s="74" t="s">
        <v>603</v>
      </c>
      <c r="D4" s="75" t="s">
        <v>604</v>
      </c>
      <c r="E4" s="76" t="s">
        <v>605</v>
      </c>
      <c r="F4" s="76" t="s">
        <v>601</v>
      </c>
      <c r="G4" s="76" t="s">
        <v>601</v>
      </c>
      <c r="H4" s="76"/>
    </row>
    <row r="5" ht="212.59999999999999" customHeight="1">
      <c r="A5" s="72" t="s">
        <v>153</v>
      </c>
      <c r="B5" s="73" t="s">
        <v>147</v>
      </c>
      <c r="C5" s="74" t="s">
        <v>606</v>
      </c>
      <c r="D5" s="75" t="s">
        <v>607</v>
      </c>
      <c r="E5" s="76" t="s">
        <v>608</v>
      </c>
      <c r="F5" s="76" t="s">
        <v>601</v>
      </c>
      <c r="G5" s="76" t="s">
        <v>601</v>
      </c>
      <c r="H5" s="76"/>
    </row>
    <row r="6" ht="210.34999999999999" customHeight="1">
      <c r="A6" s="77" t="s">
        <v>153</v>
      </c>
      <c r="B6" s="78" t="s">
        <v>147</v>
      </c>
      <c r="C6" s="79" t="s">
        <v>609</v>
      </c>
      <c r="D6" s="80" t="s">
        <v>610</v>
      </c>
      <c r="E6" s="81" t="s">
        <v>611</v>
      </c>
      <c r="F6" s="81" t="s">
        <v>601</v>
      </c>
      <c r="G6" s="81" t="s">
        <v>601</v>
      </c>
      <c r="H6" s="81"/>
    </row>
    <row r="7" ht="213.34999999999999" customHeight="1">
      <c r="A7" s="82" t="s">
        <v>544</v>
      </c>
      <c r="B7" s="83" t="s">
        <v>174</v>
      </c>
      <c r="C7" s="84" t="s">
        <v>544</v>
      </c>
      <c r="D7" s="85" t="s">
        <v>612</v>
      </c>
      <c r="E7" s="86" t="s">
        <v>613</v>
      </c>
      <c r="F7" s="87" t="s">
        <v>541</v>
      </c>
      <c r="G7" s="86" t="s">
        <v>614</v>
      </c>
      <c r="H7" s="86"/>
    </row>
    <row r="8" ht="215.59999999999999" customHeight="1">
      <c r="A8" s="72" t="s">
        <v>510</v>
      </c>
      <c r="B8" s="88" t="s">
        <v>547</v>
      </c>
      <c r="C8" s="74" t="s">
        <v>552</v>
      </c>
      <c r="D8" s="75" t="s">
        <v>18</v>
      </c>
      <c r="E8" s="76" t="s">
        <v>615</v>
      </c>
      <c r="F8" s="89" t="s">
        <v>549</v>
      </c>
      <c r="G8" s="76" t="s">
        <v>616</v>
      </c>
      <c r="H8" s="76"/>
    </row>
    <row r="9" ht="296" customHeight="1">
      <c r="A9" s="72" t="s">
        <v>459</v>
      </c>
      <c r="B9" s="88" t="s">
        <v>76</v>
      </c>
      <c r="C9" s="74" t="s">
        <v>558</v>
      </c>
      <c r="D9" s="75" t="s">
        <v>617</v>
      </c>
      <c r="E9" s="76" t="s">
        <v>618</v>
      </c>
      <c r="F9" s="89" t="s">
        <v>555</v>
      </c>
      <c r="G9" s="76" t="s">
        <v>619</v>
      </c>
      <c r="H9" s="76"/>
    </row>
    <row r="10" ht="296" customHeight="1">
      <c r="A10" s="72" t="s">
        <v>277</v>
      </c>
      <c r="B10" s="88" t="s">
        <v>80</v>
      </c>
      <c r="C10" s="74" t="s">
        <v>564</v>
      </c>
      <c r="D10" s="75" t="s">
        <v>620</v>
      </c>
      <c r="E10" s="76" t="s">
        <v>621</v>
      </c>
      <c r="F10" s="89" t="s">
        <v>561</v>
      </c>
      <c r="G10" s="76" t="s">
        <v>562</v>
      </c>
      <c r="H10" s="76"/>
    </row>
    <row r="11" ht="296" customHeight="1">
      <c r="A11" s="72" t="s">
        <v>312</v>
      </c>
      <c r="B11" s="88" t="s">
        <v>170</v>
      </c>
      <c r="C11" s="74" t="s">
        <v>571</v>
      </c>
      <c r="D11" s="75" t="s">
        <v>18</v>
      </c>
      <c r="E11" s="76" t="s">
        <v>622</v>
      </c>
      <c r="F11" s="89" t="s">
        <v>568</v>
      </c>
      <c r="G11" s="76" t="s">
        <v>569</v>
      </c>
      <c r="H11" s="76"/>
    </row>
    <row r="12" ht="296" customHeight="1">
      <c r="A12" s="72" t="s">
        <v>419</v>
      </c>
      <c r="B12" s="88" t="s">
        <v>90</v>
      </c>
      <c r="C12" s="74" t="s">
        <v>578</v>
      </c>
      <c r="D12" s="75" t="s">
        <v>623</v>
      </c>
      <c r="E12" s="76" t="s">
        <v>624</v>
      </c>
      <c r="F12" s="89" t="s">
        <v>575</v>
      </c>
      <c r="G12" s="76" t="s">
        <v>576</v>
      </c>
      <c r="H12" s="76"/>
    </row>
    <row r="13" ht="296" customHeight="1">
      <c r="A13" s="72" t="s">
        <v>267</v>
      </c>
      <c r="B13" s="88" t="s">
        <v>65</v>
      </c>
      <c r="C13" s="74" t="s">
        <v>585</v>
      </c>
      <c r="D13" s="75" t="s">
        <v>617</v>
      </c>
      <c r="E13" s="76" t="s">
        <v>625</v>
      </c>
      <c r="F13" s="89" t="s">
        <v>582</v>
      </c>
      <c r="G13" s="76" t="s">
        <v>583</v>
      </c>
      <c r="H13" s="76"/>
    </row>
    <row r="14" ht="296" customHeight="1">
      <c r="A14" s="90"/>
      <c r="B14" s="90"/>
      <c r="C14" s="90"/>
      <c r="D14" s="90"/>
      <c r="E14" s="90"/>
      <c r="F14" s="90"/>
      <c r="G14" s="90"/>
      <c r="H14" s="90"/>
    </row>
    <row r="15" ht="296" customHeight="1">
      <c r="A15" s="91"/>
      <c r="B15" s="91"/>
      <c r="C15" s="91"/>
      <c r="D15" s="91"/>
      <c r="E15" s="91"/>
      <c r="F15" s="91"/>
      <c r="G15" s="91"/>
      <c r="H15" s="91"/>
    </row>
    <row r="16" ht="80" customHeight="1">
      <c r="A16" s="91"/>
      <c r="B16" s="91"/>
      <c r="C16" s="91"/>
      <c r="D16" s="91"/>
      <c r="E16" s="91"/>
      <c r="F16" s="91"/>
      <c r="G16" s="91"/>
      <c r="H16" s="91"/>
    </row>
    <row r="17" ht="296" customHeight="1">
      <c r="A17" s="91"/>
      <c r="B17" s="91"/>
      <c r="C17" s="91"/>
      <c r="D17" s="91"/>
      <c r="E17" s="91"/>
      <c r="F17" s="91"/>
      <c r="G17" s="91"/>
      <c r="H17" s="91"/>
    </row>
  </sheetData>
  <hyperlinks>
    <hyperlink location="障害管理票!A4" ref="A2" tooltip=""/>
    <hyperlink location="コンテンツ確認!A25" ref="B2" tooltip=""/>
    <hyperlink r:id="rId1" ref="D2" tooltip=""/>
    <hyperlink location="障害管理票!A4" ref="A3" tooltip=""/>
    <hyperlink location="コンテンツ確認!A25" ref="B3" tooltip=""/>
    <hyperlink r:id="rId2" ref="D3" tooltip=""/>
    <hyperlink location="障害管理票!A4" ref="A4" tooltip=""/>
    <hyperlink location="コンテンツ確認!A25" ref="B4" tooltip=""/>
    <hyperlink r:id="rId3" ref="D4" tooltip=""/>
    <hyperlink location="障害管理票!A4" ref="A5" tooltip=""/>
    <hyperlink location="コンテンツ確認!A25" ref="B5" tooltip=""/>
    <hyperlink r:id="rId4" ref="D5" tooltip=""/>
    <hyperlink location="障害管理票!A4" ref="A6" tooltip=""/>
    <hyperlink location="コンテンツ確認!A25" ref="B6" tooltip=""/>
    <hyperlink r:id="rId5" ref="D6" tooltip=""/>
    <hyperlink location="障害管理票!A5" ref="A7" tooltip=""/>
    <hyperlink location="コンテンツ確認!A31" ref="B7" tooltip=""/>
    <hyperlink r:id="rId6" ref="D7" tooltip=""/>
    <hyperlink location="障害管理票!A6" ref="A8" tooltip=""/>
    <hyperlink location="機能確認!A26" ref="B8" tooltip=""/>
    <hyperlink r:id="rId1" ref="D8" tooltip=""/>
    <hyperlink location="障害管理票!A7" ref="A9" tooltip=""/>
    <hyperlink location="機能確認!A8" ref="B9" tooltip=""/>
    <hyperlink r:id="rId7" ref="D9" tooltip=""/>
    <hyperlink location="障害管理票!A8" ref="A10" tooltip=""/>
    <hyperlink location="スマートフォン表示確認!A10" ref="B10" tooltip=""/>
    <hyperlink r:id="rId8" ref="D10" tooltip=""/>
    <hyperlink location="障害管理票!A9" ref="A11" tooltip=""/>
    <hyperlink location="スマートフォン表示確認!A23" ref="B11" tooltip=""/>
    <hyperlink r:id="rId1" ref="D11" tooltip=""/>
    <hyperlink location="障害管理票!A10" ref="A12" tooltip=""/>
    <hyperlink location="ページアクセス確認!A14" ref="B12" tooltip=""/>
    <hyperlink r:id="rId9" ref="D12" tooltip=""/>
    <hyperlink location="障害管理票!A11" ref="A13" tooltip=""/>
    <hyperlink location="スマートフォン表示確認!A7" ref="B13" tooltip=""/>
    <hyperlink r:id="rId7" ref="D13" tooltip=""/>
  </hyperlink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drawing r:id="rId10"/>
</worksheet>
</file>

<file path=docProps/app.xml><?xml version="1.0" encoding="utf-8"?>
<Properties xmlns="http://schemas.openxmlformats.org/officeDocument/2006/extended-properties" xmlns:vt="http://schemas.openxmlformats.org/officeDocument/2006/docPropsVTypes">
  <Application>ONLYOFFICE/9.4.0.129</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revision>33</cp:revision>
  <dcterms:created xsi:type="dcterms:W3CDTF">2026-05-24T09:57:59Z</dcterms:created>
  <dcterms:modified xsi:type="dcterms:W3CDTF">2026-06-10T05:21:09Z</dcterms:modified>
</cp:coreProperties>
</file>